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5" activeTab="1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<sst xmlns="http://schemas.openxmlformats.org/spreadsheetml/2006/main" count="189" uniqueCount="136">
  <si>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</si>
  <si>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Six-Month period ended 30 June 2014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</si>
  <si>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</si>
  <si>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</si>
  <si>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</si>
  <si>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</si>
  <si>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</si>
  <si>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</si>
  <si>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</si>
  <si>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</si>
  <si>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</si>
  <si>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</si>
  <si>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</si>
  <si>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</si>
  <si>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</si>
  <si>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</si>
  <si>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</si>
  <si>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</si>
  <si>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6 months ended 30 June 2013</t>
  </si>
  <si>
    <t>As at 1 January 2013</t>
  </si>
  <si>
    <t>-</t>
  </si>
  <si>
    <t>Total comprehensive income for the period</t>
  </si>
  <si>
    <t>As at 30 June 2013</t>
  </si>
  <si>
    <t>Unaudited 6 months ended 30 June 2014</t>
  </si>
  <si>
    <t>As at 1 January 2014</t>
  </si>
  <si>
    <t>As at 30 June 2014</t>
  </si>
  <si>
    <t>The Condensed Consolidated Statement of Changes in Equity should be read in conjunction with the Audited Annual Financial Statements for the year</t>
  </si>
  <si>
    <t>ended 31 December 2013 and the accompanying explanatory notes attached to the interim financial statements.</t>
  </si>
  <si>
    <t>Ended</t>
  </si>
  <si>
    <t>30.06.2014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</si>
  <si>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</si>
  <si>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</si>
  <si>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</si>
  <si>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</si>
  <si>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</si>
  <si>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</si>
  <si>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</si>
  <si>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</si>
  <si>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Profit from operations</t>
  </si>
  <si>
    <t>Finance costs</t>
  </si>
  <si>
    <t>Profit before tax</t>
  </si>
  <si>
    <t>Income tax expense</t>
  </si>
  <si>
    <t>Profit for the period</t>
  </si>
  <si>
    <t>Other comprehensive income</t>
  </si>
  <si>
    <t>Page 1</t>
  </si>
  <si>
    <t>UNAUDITED CONDENSED CONSOLIDATED STATEMENT OF COMPREHENSIVE INCOME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</si>
  <si>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</si>
  <si>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</si>
  <si>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</si>
  <si>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</si>
  <si>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</si>
  <si>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</si>
  <si>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</si>
  <si>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</si>
  <si>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</si>
  <si>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30.06.2013</t>
  </si>
  <si>
    <t>Attributable to:</t>
  </si>
  <si>
    <t>Equity holders of the parent</t>
  </si>
  <si>
    <t>Basic earnings per ordinary share (sen)</t>
  </si>
  <si>
    <t>The Condensed Consolidated Statement of Comprehensive Income should be read in conjunction with the Audited</t>
  </si>
  <si>
    <t>Annual Financial Statements for the year ended 31 December 2013 and the accompanying explanatory notes attached to</t>
  </si>
  <si>
    <t>the interim financial statements</t>
  </si>
  <si>
    <t>Page 4</t>
  </si>
  <si>
    <t>UNAUDITED CONDENSED CONSOLIDATED STATEMENT OF CASH FLOWS</t>
  </si>
  <si>
    <t>6 Months</t>
  </si>
  <si>
    <t>CASH FLOW FROM OPERATING ACTIVITIES</t>
  </si>
  <si>
    <t>Profit before taxation</t>
  </si>
  <si>
    <t>Adjustments for non-operating items:-</t>
  </si>
  <si>
    <t>Depreciation and amortisation</t>
  </si>
  <si>
    <t>Interest expense</t>
  </si>
  <si>
    <t>Interest income</t>
  </si>
  <si>
    <t>Other non-cash items</t>
  </si>
  <si>
    <t>Operating profit before working capital changes</t>
  </si>
  <si>
    <t>Decrease/(Increase) in inventories</t>
  </si>
  <si>
    <t>Increase in receivables</t>
  </si>
  <si>
    <t>Increase/(Decrease) in payables</t>
  </si>
  <si>
    <t>Tax paid</t>
  </si>
  <si>
    <t>Net cash from operating activities</t>
  </si>
  <si>
    <t>CASH FLOW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</si>
  <si>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</si>
  <si>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</si>
  <si>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</si>
  <si>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</si>
  <si>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 FROM FINANCING ACTIVITIES</t>
  </si>
  <si>
    <t>Interest paid</t>
  </si>
  <si>
    <t>(Repayment of)/Net proceeds from other short term borrowings</t>
  </si>
  <si>
    <t>Repayment of term loan</t>
  </si>
  <si>
    <t>Net proceeds from/(Repayment of) HP creditors</t>
  </si>
  <si>
    <t>Net cash (used in)/from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</si>
  <si>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</si>
  <si>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</si>
  <si>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</si>
  <si>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</si>
  <si>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</si>
  <si>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</si>
  <si>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The Condensed Consolidated Statement of Cash Flows should be read in conjunction with the Audited Annual Financial</t>
  </si>
  <si>
    <t>Statements for the year ended 31 December 2013 and the accompanying explanatory notes attached to the interim</t>
  </si>
  <si>
    <t>financial statements</t>
  </si>
  <si>
    <t>Page 2</t>
  </si>
  <si>
    <t>UNAUDITED CONDENSED CONSOLIDATED STATEMENT OF FINANCIAL POSITION</t>
  </si>
  <si>
    <t>Unaudited</t>
  </si>
  <si>
    <t>Audited</t>
  </si>
  <si>
    <t>As at</t>
  </si>
  <si>
    <t>31.12.2013</t>
  </si>
  <si>
    <t>ASSETS</t>
  </si>
  <si>
    <t>NON-CURRENT ASSETS</t>
  </si>
  <si>
    <t>Property, plant and equipment</t>
  </si>
  <si>
    <t>Investment properties</t>
  </si>
  <si>
    <t>Intangible asset</t>
  </si>
  <si>
    <t>Deferred tax assets</t>
  </si>
  <si>
    <t>Total non-current assets</t>
  </si>
  <si>
    <t>CURRENT ASSETS</t>
  </si>
  <si>
    <t>Inventories</t>
  </si>
  <si>
    <t>Trade receivables</t>
  </si>
  <si>
    <t>Other receivables</t>
  </si>
  <si>
    <t>Tax recoverable</t>
  </si>
  <si>
    <t>Total current assets</t>
  </si>
  <si>
    <t>TOTAL ASSETS</t>
  </si>
  <si>
    <t>EQUITY AND LIABILITIES</t>
  </si>
  <si>
    <t>Share capital</t>
  </si>
  <si>
    <t>Retained earnings</t>
  </si>
  <si>
    <t>Total equity attributable to equity holders of the parent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</si>
  <si>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</si>
  <si>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</si>
  <si>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</si>
  <si>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</si>
  <si>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</si>
  <si>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</si>
  <si>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</si>
  <si>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</si>
  <si>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</si>
  <si>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</si>
  <si>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</si>
  <si>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Statement of Financial Position should be read in conjunction with the Audited Annual</t>
  </si>
  <si>
    <t xml:space="preserve">Financial Statements for the year ended 31 December 2013 and the accompanying explanatory notes attached to the </t>
  </si>
  <si>
    <t>interim financial statements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</si>
</sst>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\-_);_(@_)"/>
    <numFmt numFmtId="165" formatCode="#,##0;\-#,##0"/>
    <numFmt numFmtId="166" formatCode="_-* #,##0.00_-;\-* #,##0.00_-;_-* \-??_-;_-@_-"/>
    <numFmt numFmtId="167" formatCode="#,##0.00;\-#,##0.00"/>
    <numFmt numFmtId="168" formatCode="_(* #,##0.00_);_(* \(#,##0.00\);_(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6" fontId="20" fillId="0" borderId="0" xfId="42" applyFont="1" applyFill="1" applyBorder="1" applyAlignment="1" applyProtection="1">
      <alignment/>
      <protection/>
    </xf>
    <xf numFmtId="0" fontId="19" fillId="2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6" fontId="19" fillId="0" borderId="0" xfId="42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0" fillId="0" borderId="0" xfId="42" applyNumberFormat="1" applyFont="1" applyFill="1" applyBorder="1" applyAlignment="1" applyProtection="1">
      <alignment/>
      <protection/>
    </xf>
    <xf numFmtId="165" fontId="20" fillId="0" borderId="0" xfId="42" applyNumberFormat="1" applyFont="1" applyFill="1" applyBorder="1" applyAlignment="1" applyProtection="1">
      <alignment/>
      <protection/>
    </xf>
    <xf numFmtId="164" fontId="20" fillId="0" borderId="1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4" fontId="20" fillId="0" borderId="0" xfId="42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164" fontId="20" fillId="0" borderId="0" xfId="42" applyNumberFormat="1" applyFont="1" applyFill="1" applyBorder="1" applyAlignment="1" applyProtection="1">
      <alignment horizontal="center"/>
      <protection/>
    </xf>
    <xf numFmtId="164" fontId="20" fillId="0" borderId="11" xfId="42" applyNumberFormat="1" applyFont="1" applyFill="1" applyBorder="1" applyAlignment="1" applyProtection="1">
      <alignment/>
      <protection/>
    </xf>
    <xf numFmtId="167" fontId="20" fillId="0" borderId="0" xfId="42" applyNumberFormat="1" applyFont="1" applyFill="1" applyBorder="1" applyAlignment="1" applyProtection="1">
      <alignment/>
      <protection/>
    </xf>
    <xf numFmtId="166" fontId="20" fillId="0" borderId="10" xfId="42" applyFont="1" applyFill="1" applyBorder="1" applyAlignment="1" applyProtection="1">
      <alignment/>
      <protection/>
    </xf>
    <xf numFmtId="0" fontId="18" fillId="24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164" fontId="19" fillId="0" borderId="0" xfId="42" applyNumberFormat="1" applyFont="1" applyFill="1" applyBorder="1" applyAlignment="1" applyProtection="1">
      <alignment horizontal="center"/>
      <protection/>
    </xf>
    <xf numFmtId="164" fontId="20" fillId="0" borderId="12" xfId="42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164" fontId="20" fillId="0" borderId="13" xfId="42" applyNumberFormat="1" applyFont="1" applyFill="1" applyBorder="1" applyAlignment="1" applyProtection="1">
      <alignment/>
      <protection/>
    </xf>
    <xf numFmtId="168" fontId="20" fillId="0" borderId="13" xfId="42" applyNumberFormat="1" applyFont="1" applyFill="1" applyBorder="1" applyAlignment="1" applyProtection="1">
      <alignment/>
      <protection/>
    </xf>
    <xf numFmtId="168" fontId="20" fillId="0" borderId="0" xfId="42" applyNumberFormat="1" applyFont="1" applyFill="1" applyBorder="1" applyAlignment="1" applyProtection="1">
      <alignment/>
      <protection/>
    </xf>
    <xf numFmtId="165" fontId="20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6" fontId="20" fillId="0" borderId="0" xfId="42" applyFont="1" applyFill="1" applyBorder="1" applyAlignment="1" applyProtection="1">
      <alignment horizontal="right"/>
      <protection/>
    </xf>
    <xf numFmtId="164" fontId="20" fillId="0" borderId="14" xfId="42" applyNumberFormat="1" applyFont="1" applyFill="1" applyBorder="1" applyAlignment="1" applyProtection="1">
      <alignment/>
      <protection/>
    </xf>
    <xf numFmtId="164" fontId="20" fillId="0" borderId="15" xfId="42" applyNumberFormat="1" applyFont="1" applyFill="1" applyBorder="1" applyAlignment="1" applyProtection="1">
      <alignment/>
      <protection/>
    </xf>
    <xf numFmtId="164" fontId="20" fillId="0" borderId="16" xfId="42" applyNumberFormat="1" applyFont="1" applyFill="1" applyBorder="1" applyAlignment="1" applyProtection="1">
      <alignment horizontal="center"/>
      <protection/>
    </xf>
    <xf numFmtId="164" fontId="20" fillId="0" borderId="16" xfId="42" applyNumberFormat="1" applyFont="1" applyFill="1" applyBorder="1" applyAlignment="1" applyProtection="1">
      <alignment/>
      <protection/>
    </xf>
    <xf numFmtId="164" fontId="20" fillId="0" borderId="15" xfId="42" applyNumberFormat="1" applyFont="1" applyFill="1" applyBorder="1" applyAlignment="1" applyProtection="1">
      <alignment horizontal="right"/>
      <protection/>
    </xf>
    <xf numFmtId="164" fontId="20" fillId="0" borderId="16" xfId="42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right"/>
    </xf>
    <xf numFmtId="164" fontId="20" fillId="0" borderId="10" xfId="42" applyNumberFormat="1" applyFont="1" applyFill="1" applyBorder="1" applyAlignment="1" applyProtection="1">
      <alignment horizontal="right"/>
      <protection/>
    </xf>
    <xf numFmtId="164" fontId="20" fillId="0" borderId="14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164" fontId="20" fillId="0" borderId="17" xfId="42" applyNumberFormat="1" applyFont="1" applyFill="1" applyBorder="1" applyAlignment="1" applyProtection="1">
      <alignment/>
      <protection/>
    </xf>
    <xf numFmtId="164" fontId="20" fillId="0" borderId="17" xfId="0" applyNumberFormat="1" applyFont="1" applyBorder="1" applyAlignment="1">
      <alignment/>
    </xf>
    <xf numFmtId="164" fontId="20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0">
      <selection activeCell="I34" sqref="I34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68" t="s">
        <v>4</v>
      </c>
      <c r="D9" s="68"/>
      <c r="E9" s="68"/>
      <c r="F9" s="68"/>
      <c r="G9" s="68"/>
      <c r="H9" s="68"/>
      <c r="I9" s="68"/>
      <c r="J9" s="68"/>
      <c r="K9" s="68"/>
    </row>
    <row r="10" spans="5:9" ht="12.75">
      <c r="E10" s="68" t="s">
        <v>5</v>
      </c>
      <c r="F10" s="68"/>
      <c r="G10" s="68"/>
      <c r="I10" s="7" t="s">
        <v>6</v>
      </c>
    </row>
    <row r="11" spans="3:11" ht="12.75">
      <c r="C11" s="8" t="s">
        <v>7</v>
      </c>
      <c r="D11" s="8"/>
      <c r="E11" s="8" t="s">
        <v>8</v>
      </c>
      <c r="F11" s="8"/>
      <c r="G11" s="8" t="s">
        <v>9</v>
      </c>
      <c r="H11" s="8"/>
      <c r="I11" s="8" t="s">
        <v>10</v>
      </c>
      <c r="J11" s="8"/>
      <c r="K11" s="8" t="s">
        <v>11</v>
      </c>
    </row>
    <row r="12" spans="3:11" ht="12.75">
      <c r="C12" s="8" t="s">
        <v>12</v>
      </c>
      <c r="D12" s="8"/>
      <c r="E12" s="8" t="s">
        <v>13</v>
      </c>
      <c r="F12" s="8"/>
      <c r="G12" s="8" t="s">
        <v>14</v>
      </c>
      <c r="H12" s="8"/>
      <c r="I12" s="8" t="s">
        <v>15</v>
      </c>
      <c r="J12" s="8"/>
      <c r="K12" s="8" t="s">
        <v>16</v>
      </c>
    </row>
    <row r="13" spans="3:11" ht="12.75">
      <c r="C13" s="8" t="s">
        <v>17</v>
      </c>
      <c r="D13" s="8"/>
      <c r="E13" s="8" t="s">
        <v>17</v>
      </c>
      <c r="F13" s="8"/>
      <c r="G13" s="8" t="s">
        <v>17</v>
      </c>
      <c r="H13" s="8"/>
      <c r="I13" s="8" t="s">
        <v>17</v>
      </c>
      <c r="J13" s="8"/>
      <c r="K13" s="8" t="s">
        <v>17</v>
      </c>
    </row>
    <row r="14" spans="3:11" ht="12.75">
      <c r="C14" s="8"/>
      <c r="D14" s="8"/>
      <c r="E14" s="8"/>
      <c r="F14" s="8"/>
      <c r="G14" s="8"/>
      <c r="H14" s="8"/>
      <c r="I14" s="8"/>
      <c r="J14" s="8"/>
      <c r="K14" s="8"/>
    </row>
    <row r="15" ht="12.75">
      <c r="A15" s="7" t="s">
        <v>18</v>
      </c>
    </row>
    <row r="17" spans="1:11" ht="12.75">
      <c r="A17" t="s">
        <v>19</v>
      </c>
      <c r="C17" s="9">
        <v>66000</v>
      </c>
      <c r="D17" s="10"/>
      <c r="E17" s="11" t="s">
        <v>20</v>
      </c>
      <c r="F17" s="11"/>
      <c r="G17" s="11" t="s">
        <v>20</v>
      </c>
      <c r="H17" s="10"/>
      <c r="I17" s="9">
        <v>113561</v>
      </c>
      <c r="J17" s="9"/>
      <c r="K17" s="9">
        <f>SUM(C17:I17)</f>
        <v>179561</v>
      </c>
    </row>
    <row r="18" spans="3:11" ht="12.75">
      <c r="C18" s="9"/>
      <c r="D18" s="10"/>
      <c r="E18" s="10"/>
      <c r="F18" s="10"/>
      <c r="G18" s="10"/>
      <c r="H18" s="10"/>
      <c r="I18" s="9"/>
      <c r="J18" s="9"/>
      <c r="K18" s="9"/>
    </row>
    <row r="19" spans="1:11" ht="12.75">
      <c r="A19" t="s">
        <v>21</v>
      </c>
      <c r="C19" s="12" t="s">
        <v>20</v>
      </c>
      <c r="D19" s="10"/>
      <c r="E19" s="11" t="s">
        <v>20</v>
      </c>
      <c r="F19" s="11"/>
      <c r="G19" s="11" t="s">
        <v>20</v>
      </c>
      <c r="H19" s="10"/>
      <c r="I19" s="9">
        <v>9036</v>
      </c>
      <c r="J19" s="9"/>
      <c r="K19" s="9">
        <f>SUM(C19:I19)</f>
        <v>9036</v>
      </c>
    </row>
    <row r="20" spans="3:11" ht="12.75">
      <c r="C20" s="9"/>
      <c r="D20" s="10"/>
      <c r="E20" s="10"/>
      <c r="F20" s="10"/>
      <c r="G20" s="10"/>
      <c r="H20" s="10"/>
      <c r="I20" s="9"/>
      <c r="J20" s="9"/>
      <c r="K20" s="9"/>
    </row>
    <row r="21" spans="1:11" ht="12.75">
      <c r="A21" s="13" t="s">
        <v>22</v>
      </c>
      <c r="C21" s="14">
        <f>SUM(C17:C20)</f>
        <v>66000</v>
      </c>
      <c r="D21" s="15"/>
      <c r="E21" s="16" t="s">
        <v>20</v>
      </c>
      <c r="F21" s="16"/>
      <c r="G21" s="16" t="s">
        <v>20</v>
      </c>
      <c r="H21" s="15"/>
      <c r="I21" s="14">
        <f>SUM(I17:I20)</f>
        <v>122597</v>
      </c>
      <c r="J21" s="14"/>
      <c r="K21" s="14">
        <f>SUM(K17:K20)</f>
        <v>188597</v>
      </c>
    </row>
    <row r="22" spans="3:11" ht="12.75">
      <c r="C22" s="17"/>
      <c r="D22" s="18"/>
      <c r="E22" s="18"/>
      <c r="F22" s="18"/>
      <c r="G22" s="19"/>
      <c r="H22" s="18"/>
      <c r="I22" s="17"/>
      <c r="J22" s="17"/>
      <c r="K22" s="17"/>
    </row>
    <row r="23" spans="3:11" ht="12.75">
      <c r="C23" s="17"/>
      <c r="D23" s="18"/>
      <c r="E23" s="18"/>
      <c r="F23" s="18"/>
      <c r="G23" s="19"/>
      <c r="H23" s="18"/>
      <c r="I23" s="17"/>
      <c r="J23" s="17"/>
      <c r="K23" s="17"/>
    </row>
    <row r="24" spans="3:11" ht="12.75">
      <c r="C24" s="9"/>
      <c r="D24" s="10"/>
      <c r="E24" s="10"/>
      <c r="F24" s="10"/>
      <c r="G24" s="10"/>
      <c r="H24" s="10"/>
      <c r="I24" s="9"/>
      <c r="J24" s="9"/>
      <c r="K24" s="9"/>
    </row>
    <row r="25" spans="1:11" ht="12.75">
      <c r="A25" s="7" t="s">
        <v>23</v>
      </c>
      <c r="C25" s="9"/>
      <c r="D25" s="10"/>
      <c r="E25" s="10"/>
      <c r="F25" s="10"/>
      <c r="G25" s="10"/>
      <c r="H25" s="10"/>
      <c r="I25" s="9"/>
      <c r="J25" s="9"/>
      <c r="K25" s="9"/>
    </row>
    <row r="26" spans="3:11" ht="12.75">
      <c r="C26" s="9"/>
      <c r="D26" s="10"/>
      <c r="E26" s="10"/>
      <c r="F26" s="10"/>
      <c r="G26" s="10"/>
      <c r="H26" s="10"/>
      <c r="I26" s="9"/>
      <c r="J26" s="9"/>
      <c r="K26" s="9"/>
    </row>
    <row r="27" spans="1:11" ht="12.75">
      <c r="A27" t="s">
        <v>24</v>
      </c>
      <c r="C27" s="9">
        <v>66000</v>
      </c>
      <c r="D27" s="10"/>
      <c r="E27" s="11" t="s">
        <v>20</v>
      </c>
      <c r="F27" s="11"/>
      <c r="G27" s="11" t="s">
        <v>20</v>
      </c>
      <c r="H27" s="10"/>
      <c r="I27" s="9">
        <v>125199</v>
      </c>
      <c r="J27" s="9"/>
      <c r="K27" s="9">
        <f>SUM(C27:I27)</f>
        <v>191199</v>
      </c>
    </row>
    <row r="28" spans="3:11" ht="12.75">
      <c r="C28" s="12"/>
      <c r="D28" s="10"/>
      <c r="E28" s="10"/>
      <c r="F28" s="10"/>
      <c r="G28" s="11"/>
      <c r="H28" s="10"/>
      <c r="I28" s="9"/>
      <c r="J28" s="9"/>
      <c r="K28" s="12"/>
    </row>
    <row r="29" spans="1:11" ht="12.75">
      <c r="A29" t="s">
        <v>21</v>
      </c>
      <c r="C29" s="12" t="s">
        <v>20</v>
      </c>
      <c r="D29" s="10"/>
      <c r="E29" s="11" t="s">
        <v>20</v>
      </c>
      <c r="F29" s="11"/>
      <c r="G29" s="11" t="s">
        <v>20</v>
      </c>
      <c r="H29" s="10"/>
      <c r="I29" s="9">
        <v>10340</v>
      </c>
      <c r="J29" s="9"/>
      <c r="K29" s="20">
        <f>SUM(C29:I29)</f>
        <v>10340</v>
      </c>
    </row>
    <row r="30" spans="3:11" ht="12.75">
      <c r="C30" s="9"/>
      <c r="D30" s="10"/>
      <c r="E30" s="10"/>
      <c r="F30" s="10"/>
      <c r="G30" s="10"/>
      <c r="H30" s="10"/>
      <c r="I30" s="9"/>
      <c r="J30" s="9"/>
      <c r="K30" s="9"/>
    </row>
    <row r="31" spans="1:11" ht="12.75">
      <c r="A31" s="13" t="s">
        <v>25</v>
      </c>
      <c r="C31" s="14">
        <f>SUM(C27:C30)</f>
        <v>66000</v>
      </c>
      <c r="D31" s="15"/>
      <c r="E31" s="16" t="s">
        <v>20</v>
      </c>
      <c r="F31" s="16"/>
      <c r="G31" s="16" t="s">
        <v>20</v>
      </c>
      <c r="H31" s="15"/>
      <c r="I31" s="14">
        <f>SUM(I27:I30)</f>
        <v>135539</v>
      </c>
      <c r="J31" s="14"/>
      <c r="K31" s="14">
        <f>SUM(K27:K30)</f>
        <v>201539</v>
      </c>
    </row>
    <row r="32" spans="3:11" ht="12.75">
      <c r="C32" s="9"/>
      <c r="D32" s="10"/>
      <c r="E32" s="10"/>
      <c r="F32" s="10"/>
      <c r="G32" s="10"/>
      <c r="H32" s="10"/>
      <c r="I32" s="10"/>
      <c r="J32" s="10"/>
      <c r="K32" s="10"/>
    </row>
    <row r="33" spans="3:11" ht="12.75">
      <c r="C33" s="10"/>
      <c r="D33" s="10"/>
      <c r="E33" s="10"/>
      <c r="F33" s="10"/>
      <c r="G33" s="10"/>
      <c r="H33" s="10"/>
      <c r="I33" s="10"/>
      <c r="J33" s="10"/>
      <c r="K33" s="10"/>
    </row>
    <row r="34" spans="3:11" ht="12.75">
      <c r="C34" s="10"/>
      <c r="D34" s="10"/>
      <c r="E34" s="10"/>
      <c r="F34" s="10"/>
      <c r="G34" s="10"/>
      <c r="H34" s="10"/>
      <c r="I34" s="10"/>
      <c r="J34" s="10"/>
      <c r="K34" s="10"/>
    </row>
    <row r="35" spans="3:11" ht="12.75">
      <c r="C35" s="10"/>
      <c r="D35" s="10"/>
      <c r="E35" s="10"/>
      <c r="F35" s="10"/>
      <c r="G35" s="10"/>
      <c r="H35" s="10"/>
      <c r="I35" s="10"/>
      <c r="J35" s="10"/>
      <c r="K35" s="10"/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3:11" ht="12.75"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2.75">
      <c r="C48" s="10"/>
      <c r="D48" s="10"/>
      <c r="E48" s="10"/>
      <c r="F48" s="10"/>
      <c r="G48" s="10"/>
      <c r="H48" s="10"/>
      <c r="I48" s="10"/>
      <c r="J48" s="10"/>
      <c r="K48" s="10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  <row r="50" spans="3:11" ht="12.75">
      <c r="C50" s="10"/>
      <c r="D50" s="10"/>
      <c r="E50" s="10"/>
      <c r="F50" s="10"/>
      <c r="G50" s="10"/>
      <c r="H50" s="10"/>
      <c r="I50" s="10"/>
      <c r="J50" s="10"/>
      <c r="K50" s="10"/>
    </row>
    <row r="51" spans="3:11" ht="12.75">
      <c r="C51" s="10"/>
      <c r="D51" s="10"/>
      <c r="E51" s="10"/>
      <c r="F51" s="10"/>
      <c r="G51" s="10"/>
      <c r="H51" s="10"/>
      <c r="I51" s="10"/>
      <c r="J51" s="10"/>
      <c r="K51" s="10"/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  <row r="53" spans="3:11" ht="12.75">
      <c r="C53" s="10"/>
      <c r="D53" s="10"/>
      <c r="E53" s="10"/>
      <c r="F53" s="10"/>
      <c r="G53" s="10"/>
      <c r="H53" s="10"/>
      <c r="I53" s="10"/>
      <c r="J53" s="10"/>
      <c r="K53" s="10"/>
    </row>
    <row r="54" spans="3:11" ht="12.75">
      <c r="C54" s="10"/>
      <c r="D54" s="10"/>
      <c r="E54" s="10"/>
      <c r="F54" s="10"/>
      <c r="G54" s="10"/>
      <c r="H54" s="10"/>
      <c r="I54" s="10"/>
      <c r="J54" s="10"/>
      <c r="K54" s="10"/>
    </row>
    <row r="55" spans="3:11" ht="12.75">
      <c r="C55" s="10"/>
      <c r="D55" s="10"/>
      <c r="E55" s="10"/>
      <c r="F55" s="10"/>
      <c r="G55" s="10"/>
      <c r="H55" s="10"/>
      <c r="I55" s="10"/>
      <c r="J55" s="10"/>
      <c r="K55" s="10"/>
    </row>
    <row r="56" spans="3:11" ht="12.75">
      <c r="C56" s="10"/>
      <c r="D56" s="10"/>
      <c r="E56" s="10"/>
      <c r="F56" s="10"/>
      <c r="G56" s="10"/>
      <c r="H56" s="10"/>
      <c r="I56" s="10"/>
      <c r="J56" s="10"/>
      <c r="K56" s="10"/>
    </row>
    <row r="57" spans="3:11" ht="12.75">
      <c r="C57" s="10"/>
      <c r="D57" s="10"/>
      <c r="E57" s="10"/>
      <c r="F57" s="10"/>
      <c r="G57" s="10"/>
      <c r="H57" s="10"/>
      <c r="I57" s="10"/>
      <c r="J57" s="10"/>
      <c r="K57" s="10"/>
    </row>
    <row r="58" spans="3:11" ht="12.75">
      <c r="C58" s="10"/>
      <c r="D58" s="10"/>
      <c r="E58" s="10"/>
      <c r="F58" s="10"/>
      <c r="G58" s="10"/>
      <c r="H58" s="10"/>
      <c r="I58" s="10"/>
      <c r="J58" s="10"/>
      <c r="K58" s="10"/>
    </row>
    <row r="59" spans="3:11" ht="12.75"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5" t="s">
        <v>26</v>
      </c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5" t="s">
        <v>27</v>
      </c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5"/>
      <c r="C62" s="10"/>
      <c r="D62" s="10"/>
      <c r="E62" s="10"/>
      <c r="F62" s="10"/>
      <c r="G62" s="10"/>
      <c r="H62" s="10"/>
      <c r="I62" s="10"/>
      <c r="J62" s="10"/>
      <c r="K62" s="10"/>
    </row>
    <row r="63" spans="3:11" ht="12.75">
      <c r="C63" s="10"/>
      <c r="D63" s="10"/>
      <c r="E63" s="10"/>
      <c r="F63" s="10"/>
      <c r="G63" s="10"/>
      <c r="H63" s="10"/>
      <c r="I63" s="10"/>
      <c r="J63" s="10"/>
      <c r="K63" s="10"/>
    </row>
    <row r="64" spans="3:11" ht="12.75">
      <c r="C64" s="10"/>
      <c r="D64" s="10"/>
      <c r="E64" s="10"/>
      <c r="F64" s="10"/>
      <c r="G64" s="10"/>
      <c r="H64" s="10"/>
      <c r="I64" s="10"/>
      <c r="J64" s="10"/>
      <c r="K64" s="10"/>
    </row>
    <row r="65" spans="3:11" ht="12.75">
      <c r="C65" s="10"/>
      <c r="D65" s="10"/>
      <c r="E65" s="10"/>
      <c r="F65" s="10"/>
      <c r="G65" s="10"/>
      <c r="H65" s="10"/>
      <c r="I65" s="10"/>
      <c r="J65" s="10"/>
      <c r="K65" s="10"/>
    </row>
    <row r="66" spans="3:11" ht="12.75">
      <c r="C66" s="10"/>
      <c r="D66" s="10"/>
      <c r="E66" s="10"/>
      <c r="F66" s="10"/>
      <c r="G66" s="10"/>
      <c r="H66" s="10"/>
      <c r="I66" s="10"/>
      <c r="J66" s="10"/>
      <c r="K66" s="10"/>
    </row>
    <row r="67" spans="3:11" ht="12.75">
      <c r="C67" s="10"/>
      <c r="D67" s="10"/>
      <c r="E67" s="10"/>
      <c r="F67" s="10"/>
      <c r="G67" s="10"/>
      <c r="H67" s="10"/>
      <c r="I67" s="10"/>
      <c r="J67" s="10"/>
      <c r="K67" s="10"/>
    </row>
    <row r="68" spans="3:11" ht="12.75">
      <c r="C68" s="10"/>
      <c r="D68" s="10"/>
      <c r="E68" s="10"/>
      <c r="F68" s="10"/>
      <c r="G68" s="10"/>
      <c r="H68" s="10"/>
      <c r="I68" s="10"/>
      <c r="J68" s="10"/>
      <c r="K68" s="10"/>
    </row>
    <row r="69" spans="3:11" ht="12.75">
      <c r="C69" s="10"/>
      <c r="D69" s="10"/>
      <c r="E69" s="10"/>
      <c r="F69" s="10"/>
      <c r="G69" s="10"/>
      <c r="H69" s="10"/>
      <c r="I69" s="10"/>
      <c r="J69" s="10"/>
      <c r="K69" s="10"/>
    </row>
    <row r="70" spans="3:11" ht="12.75">
      <c r="C70" s="10"/>
      <c r="D70" s="10"/>
      <c r="E70" s="10"/>
      <c r="F70" s="10"/>
      <c r="G70" s="10"/>
      <c r="H70" s="10"/>
      <c r="I70" s="10"/>
      <c r="J70" s="10"/>
      <c r="K70" s="10"/>
    </row>
    <row r="71" spans="3:11" ht="12.75">
      <c r="C71" s="10"/>
      <c r="D71" s="10"/>
      <c r="E71" s="10"/>
      <c r="F71" s="10"/>
      <c r="G71" s="10"/>
      <c r="H71" s="10"/>
      <c r="I71" s="10"/>
      <c r="J71" s="10"/>
      <c r="K71" s="10"/>
    </row>
    <row r="72" spans="3:11" ht="12.75">
      <c r="C72" s="10"/>
      <c r="D72" s="10"/>
      <c r="E72" s="10"/>
      <c r="F72" s="10"/>
      <c r="G72" s="10"/>
      <c r="H72" s="10"/>
      <c r="I72" s="10"/>
      <c r="J72" s="10"/>
      <c r="K72" s="10"/>
    </row>
    <row r="73" spans="3:11" ht="12.75">
      <c r="C73" s="10"/>
      <c r="D73" s="10"/>
      <c r="E73" s="10"/>
      <c r="F73" s="10"/>
      <c r="G73" s="10"/>
      <c r="H73" s="10"/>
      <c r="I73" s="10"/>
      <c r="J73" s="10"/>
      <c r="K73" s="10"/>
    </row>
    <row r="74" spans="3:11" ht="12.75">
      <c r="C74" s="10"/>
      <c r="D74" s="10"/>
      <c r="E74" s="10"/>
      <c r="F74" s="10"/>
      <c r="G74" s="10"/>
      <c r="H74" s="10"/>
      <c r="I74" s="10"/>
      <c r="J74" s="10"/>
      <c r="K74" s="10"/>
    </row>
    <row r="75" spans="3:11" ht="12.75">
      <c r="C75" s="10"/>
      <c r="D75" s="10"/>
      <c r="E75" s="10"/>
      <c r="F75" s="10"/>
      <c r="G75" s="10"/>
      <c r="H75" s="10"/>
      <c r="I75" s="10"/>
      <c r="J75" s="10"/>
      <c r="K75" s="10"/>
    </row>
    <row r="76" spans="3:11" ht="12.75">
      <c r="C76" s="10"/>
      <c r="D76" s="10"/>
      <c r="E76" s="10"/>
      <c r="F76" s="10"/>
      <c r="G76" s="10"/>
      <c r="H76" s="10"/>
      <c r="I76" s="10"/>
      <c r="J76" s="10"/>
      <c r="K76" s="10"/>
    </row>
    <row r="77" spans="3:11" ht="12.75">
      <c r="C77" s="10"/>
      <c r="D77" s="10"/>
      <c r="E77" s="10"/>
      <c r="F77" s="10"/>
      <c r="G77" s="10"/>
      <c r="H77" s="10"/>
      <c r="I77" s="10"/>
      <c r="J77" s="10"/>
      <c r="K77" s="10"/>
    </row>
    <row r="78" spans="3:11" ht="12.75">
      <c r="C78" s="10"/>
      <c r="D78" s="10"/>
      <c r="E78" s="10"/>
      <c r="F78" s="10"/>
      <c r="G78" s="10"/>
      <c r="H78" s="10"/>
      <c r="I78" s="10"/>
      <c r="J78" s="10"/>
      <c r="K78" s="10"/>
    </row>
    <row r="79" spans="3:11" ht="12.75">
      <c r="C79" s="10"/>
      <c r="D79" s="10"/>
      <c r="E79" s="10"/>
      <c r="F79" s="10"/>
      <c r="G79" s="10"/>
      <c r="H79" s="10"/>
      <c r="I79" s="10"/>
      <c r="J79" s="10"/>
      <c r="K79" s="10"/>
    </row>
    <row r="80" spans="3:11" ht="12.75">
      <c r="C80" s="10"/>
      <c r="D80" s="10"/>
      <c r="E80" s="10"/>
      <c r="F80" s="10"/>
      <c r="G80" s="10"/>
      <c r="H80" s="10"/>
      <c r="I80" s="10"/>
      <c r="J80" s="10"/>
      <c r="K80" s="10"/>
    </row>
    <row r="81" spans="3:11" ht="12.75">
      <c r="C81" s="10"/>
      <c r="D81" s="10"/>
      <c r="E81" s="10"/>
      <c r="F81" s="10"/>
      <c r="G81" s="10"/>
      <c r="H81" s="10"/>
      <c r="I81" s="10"/>
      <c r="J81" s="10"/>
      <c r="K81" s="10"/>
    </row>
    <row r="82" spans="3:11" ht="12.75">
      <c r="C82" s="10"/>
      <c r="D82" s="10"/>
      <c r="E82" s="10"/>
      <c r="F82" s="10"/>
      <c r="G82" s="10"/>
      <c r="H82" s="10"/>
      <c r="I82" s="10"/>
      <c r="J82" s="10"/>
      <c r="K82" s="10"/>
    </row>
    <row r="83" spans="3:11" ht="12.75">
      <c r="C83" s="10"/>
      <c r="D83" s="10"/>
      <c r="E83" s="10"/>
      <c r="F83" s="10"/>
      <c r="G83" s="10"/>
      <c r="H83" s="10"/>
      <c r="I83" s="10"/>
      <c r="J83" s="10"/>
      <c r="K83" s="10"/>
    </row>
    <row r="84" spans="3:11" ht="12.75">
      <c r="C84" s="10"/>
      <c r="D84" s="10"/>
      <c r="E84" s="10"/>
      <c r="F84" s="10"/>
      <c r="G84" s="10"/>
      <c r="H84" s="10"/>
      <c r="I84" s="10"/>
      <c r="J84" s="10"/>
      <c r="K84" s="10"/>
    </row>
    <row r="85" spans="3:11" ht="12.75">
      <c r="C85" s="10"/>
      <c r="D85" s="10"/>
      <c r="E85" s="10"/>
      <c r="F85" s="10"/>
      <c r="G85" s="10"/>
      <c r="H85" s="10"/>
      <c r="I85" s="10"/>
      <c r="J85" s="10"/>
      <c r="K85" s="10"/>
    </row>
    <row r="86" spans="3:11" ht="12.75">
      <c r="C86" s="10"/>
      <c r="D86" s="10"/>
      <c r="E86" s="10"/>
      <c r="F86" s="10"/>
      <c r="G86" s="10"/>
      <c r="H86" s="10"/>
      <c r="I86" s="10"/>
      <c r="J86" s="10"/>
      <c r="K86" s="10"/>
    </row>
    <row r="87" spans="3:11" ht="12.75">
      <c r="C87" s="10"/>
      <c r="D87" s="10"/>
      <c r="E87" s="10"/>
      <c r="F87" s="10"/>
      <c r="G87" s="10"/>
      <c r="H87" s="10"/>
      <c r="I87" s="10"/>
      <c r="J87" s="10"/>
      <c r="K87" s="10"/>
    </row>
    <row r="88" spans="3:11" ht="12.75">
      <c r="C88" s="10"/>
      <c r="D88" s="10"/>
      <c r="E88" s="10"/>
      <c r="F88" s="10"/>
      <c r="G88" s="10"/>
      <c r="H88" s="10"/>
      <c r="I88" s="10"/>
      <c r="J88" s="10"/>
      <c r="K88" s="10"/>
    </row>
    <row r="89" spans="3:11" ht="12.75">
      <c r="C89" s="10"/>
      <c r="D89" s="10"/>
      <c r="E89" s="10"/>
      <c r="F89" s="10"/>
      <c r="G89" s="10"/>
      <c r="H89" s="10"/>
      <c r="I89" s="10"/>
      <c r="J89" s="10"/>
      <c r="K89" s="10"/>
    </row>
    <row r="90" spans="3:11" ht="12.75">
      <c r="C90" s="10"/>
      <c r="D90" s="10"/>
      <c r="E90" s="10"/>
      <c r="F90" s="10"/>
      <c r="G90" s="10"/>
      <c r="H90" s="10"/>
      <c r="I90" s="10"/>
      <c r="J90" s="10"/>
      <c r="K90" s="10"/>
    </row>
    <row r="91" spans="3:11" ht="12.75">
      <c r="C91" s="10"/>
      <c r="D91" s="10"/>
      <c r="E91" s="10"/>
      <c r="F91" s="10"/>
      <c r="G91" s="10"/>
      <c r="H91" s="10"/>
      <c r="I91" s="10"/>
      <c r="J91" s="10"/>
      <c r="K91" s="10"/>
    </row>
    <row r="92" spans="3:11" ht="12.75">
      <c r="C92" s="10"/>
      <c r="D92" s="10"/>
      <c r="E92" s="10"/>
      <c r="F92" s="10"/>
      <c r="G92" s="10"/>
      <c r="H92" s="10"/>
      <c r="I92" s="10"/>
      <c r="J92" s="10"/>
      <c r="K92" s="10"/>
    </row>
    <row r="93" spans="3:11" ht="12.75">
      <c r="C93" s="10"/>
      <c r="D93" s="10"/>
      <c r="E93" s="10"/>
      <c r="F93" s="10"/>
      <c r="G93" s="10"/>
      <c r="H93" s="10"/>
      <c r="I93" s="10"/>
      <c r="J93" s="10"/>
      <c r="K93" s="10"/>
    </row>
    <row r="94" spans="3:11" ht="12.75">
      <c r="C94" s="10"/>
      <c r="D94" s="10"/>
      <c r="E94" s="10"/>
      <c r="F94" s="10"/>
      <c r="G94" s="10"/>
      <c r="H94" s="10"/>
      <c r="I94" s="10"/>
      <c r="J94" s="10"/>
      <c r="K94" s="10"/>
    </row>
    <row r="95" spans="3:11" ht="12.75">
      <c r="C95" s="10"/>
      <c r="D95" s="10"/>
      <c r="E95" s="10"/>
      <c r="F95" s="10"/>
      <c r="G95" s="10"/>
      <c r="H95" s="10"/>
      <c r="I95" s="10"/>
      <c r="J95" s="10"/>
      <c r="K95" s="10"/>
    </row>
    <row r="96" spans="3:11" ht="12.75">
      <c r="C96" s="10"/>
      <c r="D96" s="10"/>
      <c r="E96" s="10"/>
      <c r="F96" s="10"/>
      <c r="G96" s="10"/>
      <c r="H96" s="10"/>
      <c r="I96" s="10"/>
      <c r="J96" s="10"/>
      <c r="K96" s="10"/>
    </row>
    <row r="97" spans="3:11" ht="12.75">
      <c r="C97" s="10"/>
      <c r="D97" s="10"/>
      <c r="E97" s="10"/>
      <c r="F97" s="10"/>
      <c r="G97" s="10"/>
      <c r="H97" s="10"/>
      <c r="I97" s="10"/>
      <c r="J97" s="10"/>
      <c r="K97" s="10"/>
    </row>
    <row r="98" spans="3:11" ht="12.75">
      <c r="C98" s="10"/>
      <c r="D98" s="10"/>
      <c r="E98" s="10"/>
      <c r="F98" s="10"/>
      <c r="G98" s="10"/>
      <c r="H98" s="10"/>
      <c r="I98" s="10"/>
      <c r="J98" s="10"/>
      <c r="K98" s="10"/>
    </row>
    <row r="99" spans="3:11" ht="12.75">
      <c r="C99" s="10"/>
      <c r="D99" s="10"/>
      <c r="E99" s="10"/>
      <c r="F99" s="10"/>
      <c r="G99" s="10"/>
      <c r="H99" s="10"/>
      <c r="I99" s="10"/>
      <c r="J99" s="10"/>
      <c r="K99" s="10"/>
    </row>
    <row r="100" spans="3:11" ht="12.75"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3:11" ht="12.75"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3:11" ht="12.75"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3:11" ht="12.75"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3:11" ht="12.75"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3:11" ht="12.75"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3:11" ht="12.75"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3:11" ht="12.75"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3:11" ht="12.75"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3:11" ht="12.75"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3:11" ht="12.75"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3:11" ht="12.75"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3:11" ht="12.75"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3:11" ht="12.75"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3:11" ht="12.75"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3:11" ht="12.75"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3:11" ht="12.75"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3:11" ht="12.75"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3:11" ht="12.75"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3:11" ht="12.75"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3:11" ht="12.75"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3:11" ht="12.75"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3:11" ht="12.75"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3:11" ht="12.75"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3:11" ht="12.75"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3:11" ht="12.75"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3:11" ht="12.75"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3:11" ht="12.75"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3:11" ht="12.75"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3:11" ht="12.75"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3:11" ht="12.75"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3:11" ht="12.75"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3:11" ht="12.75"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3:11" ht="12.75"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3:11" ht="12.75"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3:11" ht="12.75"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3:11" ht="12.75"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3:11" ht="12.75"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3:11" ht="12.75"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3:11" ht="12.75"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3:11" ht="12.75"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3:11" ht="12.75"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3:11" ht="12.75"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3:11" ht="12.75">
      <c r="C143" s="10"/>
      <c r="D143" s="10"/>
      <c r="E143" s="10"/>
      <c r="F143" s="10"/>
      <c r="G143" s="10"/>
      <c r="H143" s="10"/>
      <c r="I143" s="10"/>
      <c r="J143" s="10"/>
      <c r="K143" s="10"/>
    </row>
  </sheetData>
  <sheetProtection/>
  <mergeCells count="2">
    <mergeCell ref="C9:K9"/>
    <mergeCell ref="E10:G10"/>
  </mergeCells>
  <printOptions/>
  <pageMargins left="0.5" right="0.5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22">
      <selection activeCell="A51" sqref="A51"/>
    </sheetView>
  </sheetViews>
  <sheetFormatPr defaultColWidth="9.140625" defaultRowHeight="12.75"/>
  <cols>
    <col min="1" max="1" width="34.00390625" style="2" customWidth="1"/>
    <col min="2" max="2" width="11.28125" style="21" customWidth="1"/>
    <col min="3" max="3" width="3.00390625" style="21" customWidth="1"/>
    <col min="4" max="4" width="13.28125" style="21" customWidth="1"/>
    <col min="5" max="5" width="3.00390625" style="21" customWidth="1"/>
    <col min="6" max="6" width="12.00390625" style="21" customWidth="1"/>
    <col min="7" max="7" width="2.7109375" style="21" customWidth="1"/>
    <col min="8" max="8" width="14.00390625" style="2" customWidth="1"/>
    <col min="9" max="9" width="8.8515625" style="2" customWidth="1"/>
  </cols>
  <sheetData>
    <row r="1" ht="15.75">
      <c r="A1" s="1" t="s">
        <v>0</v>
      </c>
    </row>
    <row r="2" ht="12.75">
      <c r="A2" s="2" t="s">
        <v>1</v>
      </c>
    </row>
    <row r="3" spans="1:8" ht="12.75">
      <c r="A3" s="3" t="s">
        <v>44</v>
      </c>
      <c r="B3" s="38"/>
      <c r="C3" s="38"/>
      <c r="D3" s="38"/>
      <c r="E3" s="38"/>
      <c r="F3" s="38"/>
      <c r="G3" s="38"/>
      <c r="H3" s="3"/>
    </row>
    <row r="4" ht="12.75">
      <c r="A4" s="5"/>
    </row>
    <row r="5" ht="12.75">
      <c r="A5" s="6" t="s">
        <v>45</v>
      </c>
    </row>
    <row r="6" ht="12.75">
      <c r="A6" s="6"/>
    </row>
    <row r="8" spans="1:19" ht="15.75" customHeight="1">
      <c r="A8" s="22"/>
      <c r="B8" s="69" t="s">
        <v>46</v>
      </c>
      <c r="C8" s="69"/>
      <c r="D8" s="69"/>
      <c r="E8" s="22"/>
      <c r="F8" s="69" t="s">
        <v>47</v>
      </c>
      <c r="G8" s="69"/>
      <c r="H8" s="69"/>
      <c r="I8" s="39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22"/>
      <c r="B9" s="22" t="s">
        <v>48</v>
      </c>
      <c r="C9" s="22"/>
      <c r="D9" s="22" t="s">
        <v>49</v>
      </c>
      <c r="E9" s="22"/>
      <c r="F9" s="22" t="s">
        <v>48</v>
      </c>
      <c r="G9" s="22"/>
      <c r="H9" s="22" t="s">
        <v>49</v>
      </c>
      <c r="I9" s="39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22"/>
      <c r="B10" s="22" t="s">
        <v>50</v>
      </c>
      <c r="C10" s="22"/>
      <c r="D10" s="22" t="s">
        <v>51</v>
      </c>
      <c r="E10" s="22"/>
      <c r="F10" s="22" t="s">
        <v>50</v>
      </c>
      <c r="G10" s="22"/>
      <c r="H10" s="22" t="s">
        <v>51</v>
      </c>
      <c r="I10" s="3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22"/>
      <c r="B11" s="22" t="s">
        <v>52</v>
      </c>
      <c r="C11" s="22"/>
      <c r="D11" s="22" t="s">
        <v>52</v>
      </c>
      <c r="E11" s="22"/>
      <c r="F11" s="22" t="s">
        <v>53</v>
      </c>
      <c r="G11" s="22"/>
      <c r="H11" s="22" t="s">
        <v>54</v>
      </c>
      <c r="I11" s="39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22"/>
      <c r="B12" s="22" t="s">
        <v>29</v>
      </c>
      <c r="C12" s="22"/>
      <c r="D12" s="22" t="s">
        <v>55</v>
      </c>
      <c r="E12" s="22"/>
      <c r="F12" s="22" t="s">
        <v>29</v>
      </c>
      <c r="G12" s="22"/>
      <c r="H12" s="22" t="s">
        <v>55</v>
      </c>
      <c r="I12" s="39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3"/>
      <c r="B13" s="24" t="s">
        <v>30</v>
      </c>
      <c r="C13" s="24"/>
      <c r="D13" s="24" t="s">
        <v>17</v>
      </c>
      <c r="E13" s="24"/>
      <c r="F13" s="24" t="s">
        <v>17</v>
      </c>
      <c r="G13" s="24"/>
      <c r="H13" s="25" t="s">
        <v>30</v>
      </c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6"/>
      <c r="B14" s="27"/>
      <c r="C14" s="27"/>
      <c r="D14" s="27"/>
      <c r="E14" s="27"/>
      <c r="F14" s="27"/>
      <c r="G14" s="27"/>
      <c r="H14" s="27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8" t="s">
        <v>31</v>
      </c>
      <c r="B15" s="29">
        <v>45104</v>
      </c>
      <c r="C15" s="29"/>
      <c r="D15" s="29">
        <v>42636</v>
      </c>
      <c r="E15" s="29"/>
      <c r="F15" s="29">
        <v>88041</v>
      </c>
      <c r="G15" s="29"/>
      <c r="H15" s="29">
        <v>77440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32</v>
      </c>
      <c r="B16" s="31">
        <v>-28622</v>
      </c>
      <c r="C16" s="29"/>
      <c r="D16" s="31">
        <v>-26007</v>
      </c>
      <c r="E16" s="29"/>
      <c r="F16" s="31">
        <v>-56068</v>
      </c>
      <c r="G16" s="29"/>
      <c r="H16" s="31">
        <v>-49448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2" t="s">
        <v>33</v>
      </c>
      <c r="B17" s="33">
        <f>SUM(B15:B16)</f>
        <v>16482</v>
      </c>
      <c r="C17" s="33"/>
      <c r="D17" s="33">
        <f>SUM(D15:D16)</f>
        <v>16629</v>
      </c>
      <c r="E17" s="33"/>
      <c r="F17" s="33">
        <f>SUM(F15:F16)</f>
        <v>31973</v>
      </c>
      <c r="G17" s="41"/>
      <c r="H17" s="33">
        <f>SUM(H15:H16)</f>
        <v>27992</v>
      </c>
    </row>
    <row r="18" spans="1:8" ht="12.75">
      <c r="A18" s="34"/>
      <c r="B18" s="35"/>
      <c r="C18" s="35"/>
      <c r="D18" s="35"/>
      <c r="E18" s="35"/>
      <c r="F18" s="35"/>
      <c r="G18" s="35"/>
      <c r="H18" s="35"/>
    </row>
    <row r="19" spans="1:8" ht="12.75">
      <c r="A19" s="2" t="s">
        <v>34</v>
      </c>
      <c r="B19" s="29">
        <v>250</v>
      </c>
      <c r="C19" s="29"/>
      <c r="D19" s="29">
        <v>326</v>
      </c>
      <c r="E19" s="29"/>
      <c r="F19" s="29">
        <v>579</v>
      </c>
      <c r="G19" s="29"/>
      <c r="H19" s="29">
        <v>929</v>
      </c>
    </row>
    <row r="20" spans="1:8" ht="12.75">
      <c r="A20" s="2" t="s">
        <v>35</v>
      </c>
      <c r="B20" s="29">
        <f>-1955-1744-839-203</f>
        <v>-4741</v>
      </c>
      <c r="C20" s="29"/>
      <c r="D20" s="29">
        <v>-3304</v>
      </c>
      <c r="E20" s="29"/>
      <c r="F20" s="29">
        <f>-3543-4474-2382-321</f>
        <v>-10720</v>
      </c>
      <c r="G20" s="29"/>
      <c r="H20" s="29">
        <v>-8782</v>
      </c>
    </row>
    <row r="21" spans="1:8" ht="12.75">
      <c r="A21" s="2" t="s">
        <v>36</v>
      </c>
      <c r="B21" s="29">
        <f>-2152</f>
        <v>-2152</v>
      </c>
      <c r="C21" s="29"/>
      <c r="D21" s="29">
        <v>-2250</v>
      </c>
      <c r="E21" s="29"/>
      <c r="F21" s="29">
        <f>-4859</f>
        <v>-4859</v>
      </c>
      <c r="G21" s="29"/>
      <c r="H21" s="29">
        <v>-4496</v>
      </c>
    </row>
    <row r="22" spans="1:8" ht="12.75">
      <c r="A22" s="2" t="s">
        <v>37</v>
      </c>
      <c r="B22" s="31">
        <f>-1353-51</f>
        <v>-1404</v>
      </c>
      <c r="C22" s="29"/>
      <c r="D22" s="31">
        <v>-1603</v>
      </c>
      <c r="E22" s="29"/>
      <c r="F22" s="31">
        <f>-2640-84</f>
        <v>-2724</v>
      </c>
      <c r="G22" s="29"/>
      <c r="H22" s="31">
        <v>-2897</v>
      </c>
    </row>
    <row r="23" spans="1:8" ht="12.75">
      <c r="A23" s="32" t="s">
        <v>38</v>
      </c>
      <c r="B23" s="29">
        <f>SUM(B17:B22)</f>
        <v>8435</v>
      </c>
      <c r="C23" s="29"/>
      <c r="D23" s="29">
        <f>SUM(D17:D22)</f>
        <v>9798</v>
      </c>
      <c r="E23" s="29"/>
      <c r="F23" s="29">
        <f>SUM(F17:F22)</f>
        <v>14249</v>
      </c>
      <c r="G23" s="29"/>
      <c r="H23" s="29">
        <f>SUM(H17:H22)</f>
        <v>12746</v>
      </c>
    </row>
    <row r="24" spans="1:8" ht="12.75">
      <c r="A24" s="2" t="s">
        <v>39</v>
      </c>
      <c r="B24" s="31">
        <v>-150</v>
      </c>
      <c r="C24" s="29"/>
      <c r="D24" s="31">
        <v>-283</v>
      </c>
      <c r="E24" s="29"/>
      <c r="F24" s="31">
        <v>-264</v>
      </c>
      <c r="G24" s="29"/>
      <c r="H24" s="31">
        <v>-645</v>
      </c>
    </row>
    <row r="25" spans="1:8" ht="12.75">
      <c r="A25" s="32" t="s">
        <v>40</v>
      </c>
      <c r="B25" s="29">
        <f>SUM(B23:B24)</f>
        <v>8285</v>
      </c>
      <c r="C25" s="29"/>
      <c r="D25" s="29">
        <f>SUM(D23:D24)</f>
        <v>9515</v>
      </c>
      <c r="E25" s="29"/>
      <c r="F25" s="29">
        <f>SUM(F23:F24)</f>
        <v>13985</v>
      </c>
      <c r="G25" s="29"/>
      <c r="H25" s="29">
        <f>SUM(H23:H24)</f>
        <v>12101</v>
      </c>
    </row>
    <row r="26" spans="2:8" ht="12.75">
      <c r="B26" s="29"/>
      <c r="C26" s="29"/>
      <c r="D26" s="29"/>
      <c r="E26" s="29"/>
      <c r="F26" s="29"/>
      <c r="G26" s="29"/>
      <c r="H26" s="29"/>
    </row>
    <row r="27" spans="1:8" ht="12.75">
      <c r="A27" s="2" t="s">
        <v>41</v>
      </c>
      <c r="B27" s="29">
        <v>-2073</v>
      </c>
      <c r="C27" s="29"/>
      <c r="D27" s="29">
        <v>-2173</v>
      </c>
      <c r="E27" s="29"/>
      <c r="F27" s="29">
        <v>-3645</v>
      </c>
      <c r="G27" s="29"/>
      <c r="H27" s="29">
        <v>-3065</v>
      </c>
    </row>
    <row r="28" spans="2:8" ht="12.75">
      <c r="B28" s="29"/>
      <c r="C28" s="29"/>
      <c r="D28" s="29"/>
      <c r="E28" s="29"/>
      <c r="F28" s="29"/>
      <c r="G28" s="29"/>
      <c r="H28" s="29"/>
    </row>
    <row r="29" spans="1:8" ht="12.75">
      <c r="A29" s="32" t="s">
        <v>42</v>
      </c>
      <c r="B29" s="42">
        <f>B25+B27</f>
        <v>6212</v>
      </c>
      <c r="C29" s="29"/>
      <c r="D29" s="42">
        <f>D25+D27</f>
        <v>7342</v>
      </c>
      <c r="E29" s="29"/>
      <c r="F29" s="42">
        <f>F25+F27</f>
        <v>10340</v>
      </c>
      <c r="G29" s="29"/>
      <c r="H29" s="42">
        <f>H25+H27</f>
        <v>9036</v>
      </c>
    </row>
    <row r="30" spans="2:8" ht="12.75">
      <c r="B30" s="29"/>
      <c r="C30" s="29"/>
      <c r="D30" s="29"/>
      <c r="E30" s="29"/>
      <c r="F30" s="29"/>
      <c r="G30" s="29"/>
      <c r="H30" s="29"/>
    </row>
    <row r="31" spans="1:8" ht="12.75">
      <c r="A31" s="43" t="s">
        <v>43</v>
      </c>
      <c r="B31" s="35" t="s">
        <v>20</v>
      </c>
      <c r="C31" s="29"/>
      <c r="D31" s="35" t="s">
        <v>20</v>
      </c>
      <c r="E31" s="29"/>
      <c r="F31" s="35" t="s">
        <v>20</v>
      </c>
      <c r="G31" s="29"/>
      <c r="H31" s="35" t="s">
        <v>20</v>
      </c>
    </row>
    <row r="32" spans="2:8" ht="12.75">
      <c r="B32" s="29"/>
      <c r="C32" s="29"/>
      <c r="D32" s="29"/>
      <c r="E32" s="29"/>
      <c r="F32" s="29"/>
      <c r="G32" s="29"/>
      <c r="H32" s="29"/>
    </row>
    <row r="33" spans="1:8" ht="12.75">
      <c r="A33" s="32" t="s">
        <v>21</v>
      </c>
      <c r="B33" s="36">
        <f>B29</f>
        <v>6212</v>
      </c>
      <c r="C33" s="29"/>
      <c r="D33" s="36">
        <f>D29</f>
        <v>7342</v>
      </c>
      <c r="E33" s="29"/>
      <c r="F33" s="36">
        <f>F29</f>
        <v>10340</v>
      </c>
      <c r="G33" s="29"/>
      <c r="H33" s="36">
        <f>H29</f>
        <v>9036</v>
      </c>
    </row>
    <row r="34" spans="2:8" ht="12.75">
      <c r="B34" s="29"/>
      <c r="C34" s="29"/>
      <c r="D34" s="29"/>
      <c r="E34" s="29"/>
      <c r="F34" s="29"/>
      <c r="G34" s="29"/>
      <c r="H34" s="29"/>
    </row>
    <row r="35" spans="2:8" ht="12.75">
      <c r="B35" s="29"/>
      <c r="C35" s="29"/>
      <c r="D35" s="29"/>
      <c r="E35" s="29"/>
      <c r="F35" s="29"/>
      <c r="G35" s="29"/>
      <c r="H35" s="29"/>
    </row>
    <row r="36" spans="1:8" ht="12.75">
      <c r="A36" s="5" t="s">
        <v>56</v>
      </c>
      <c r="B36" s="29"/>
      <c r="C36" s="29"/>
      <c r="D36" s="29"/>
      <c r="E36" s="29"/>
      <c r="F36" s="29"/>
      <c r="G36" s="29"/>
      <c r="H36" s="29"/>
    </row>
    <row r="37" spans="1:8" ht="12.75">
      <c r="A37" s="5" t="s">
        <v>57</v>
      </c>
      <c r="B37" s="44">
        <f>B29</f>
        <v>6212</v>
      </c>
      <c r="C37" s="29"/>
      <c r="D37" s="44">
        <f>D29</f>
        <v>7342</v>
      </c>
      <c r="E37" s="29"/>
      <c r="F37" s="44">
        <f>F29</f>
        <v>10340</v>
      </c>
      <c r="G37" s="29"/>
      <c r="H37" s="44">
        <f>H29</f>
        <v>9036</v>
      </c>
    </row>
    <row r="38" spans="1:8" ht="12.75">
      <c r="A38" s="5"/>
      <c r="B38" s="30"/>
      <c r="C38" s="30"/>
      <c r="D38" s="30"/>
      <c r="E38" s="30"/>
      <c r="F38" s="30"/>
      <c r="H38" s="30"/>
    </row>
    <row r="39" spans="1:8" ht="12.75">
      <c r="A39" s="5"/>
      <c r="B39" s="30"/>
      <c r="C39" s="30"/>
      <c r="D39" s="30"/>
      <c r="E39" s="30"/>
      <c r="F39" s="30"/>
      <c r="H39" s="30"/>
    </row>
    <row r="40" spans="1:8" ht="12.75">
      <c r="A40" s="5" t="s">
        <v>58</v>
      </c>
      <c r="B40" s="45">
        <f>(B37/132000)*100</f>
        <v>4.706060606060606</v>
      </c>
      <c r="C40" s="46"/>
      <c r="D40" s="45">
        <f>(D37/132000)*100</f>
        <v>5.562121212121212</v>
      </c>
      <c r="E40" s="46"/>
      <c r="F40" s="45">
        <f>(F37/132000)*100</f>
        <v>7.833333333333334</v>
      </c>
      <c r="G40" s="46"/>
      <c r="H40" s="45">
        <f>(H37/132000)*100</f>
        <v>6.845454545454545</v>
      </c>
    </row>
    <row r="41" spans="1:8" ht="12.75">
      <c r="A41" s="5"/>
      <c r="B41" s="30"/>
      <c r="C41" s="30"/>
      <c r="D41" s="30"/>
      <c r="E41" s="30"/>
      <c r="F41" s="30"/>
      <c r="H41" s="47"/>
    </row>
    <row r="42" spans="1:8" ht="12.75">
      <c r="A42" s="5"/>
      <c r="B42" s="30"/>
      <c r="C42" s="30"/>
      <c r="D42" s="30"/>
      <c r="E42" s="30"/>
      <c r="F42" s="30"/>
      <c r="H42" s="47"/>
    </row>
    <row r="43" spans="1:8" ht="12.75">
      <c r="A43" s="5"/>
      <c r="B43" s="30"/>
      <c r="C43" s="30"/>
      <c r="D43" s="30"/>
      <c r="E43" s="30"/>
      <c r="F43" s="30"/>
      <c r="H43" s="47"/>
    </row>
    <row r="44" spans="1:8" ht="12.75">
      <c r="A44" s="5"/>
      <c r="B44" s="30"/>
      <c r="C44" s="30"/>
      <c r="D44" s="30"/>
      <c r="E44" s="30"/>
      <c r="F44" s="30"/>
      <c r="H44" s="47"/>
    </row>
    <row r="45" spans="1:8" ht="12.75">
      <c r="A45" s="5"/>
      <c r="B45" s="30"/>
      <c r="C45" s="30"/>
      <c r="D45" s="30"/>
      <c r="E45" s="30"/>
      <c r="F45" s="30"/>
      <c r="H45" s="47"/>
    </row>
    <row r="46" spans="1:8" ht="12.75">
      <c r="A46" s="5"/>
      <c r="B46" s="30"/>
      <c r="C46" s="30"/>
      <c r="D46" s="30"/>
      <c r="E46" s="30"/>
      <c r="F46" s="30"/>
      <c r="H46" s="47"/>
    </row>
    <row r="47" spans="1:8" ht="12.75">
      <c r="A47" s="5"/>
      <c r="B47" s="30"/>
      <c r="C47" s="30"/>
      <c r="D47" s="30"/>
      <c r="E47" s="30"/>
      <c r="F47" s="30"/>
      <c r="H47" s="47"/>
    </row>
    <row r="48" spans="1:8" ht="12.75">
      <c r="A48" s="5"/>
      <c r="B48" s="30"/>
      <c r="C48" s="30"/>
      <c r="D48" s="30"/>
      <c r="E48" s="30"/>
      <c r="F48" s="30"/>
      <c r="H48" s="47"/>
    </row>
    <row r="49" spans="1:8" ht="12.75">
      <c r="A49" s="5"/>
      <c r="B49" s="30"/>
      <c r="C49" s="30"/>
      <c r="D49" s="30"/>
      <c r="E49" s="30"/>
      <c r="F49" s="30"/>
      <c r="H49" s="47"/>
    </row>
    <row r="50" spans="1:8" ht="12.75">
      <c r="A50" s="5"/>
      <c r="B50" s="30"/>
      <c r="C50" s="30"/>
      <c r="D50" s="30"/>
      <c r="E50" s="30"/>
      <c r="F50" s="30"/>
      <c r="H50" s="47"/>
    </row>
    <row r="51" spans="1:8" ht="12.75">
      <c r="A51" s="5"/>
      <c r="B51" s="30"/>
      <c r="C51" s="30"/>
      <c r="D51" s="30"/>
      <c r="E51" s="30"/>
      <c r="F51" s="30"/>
      <c r="H51" s="47"/>
    </row>
    <row r="52" spans="1:8" ht="12.75">
      <c r="A52" s="5"/>
      <c r="B52" s="30"/>
      <c r="C52" s="30"/>
      <c r="D52" s="30"/>
      <c r="E52" s="30"/>
      <c r="F52" s="30"/>
      <c r="H52" s="47"/>
    </row>
    <row r="53" spans="1:8" ht="12.75">
      <c r="A53" s="5"/>
      <c r="B53" s="30"/>
      <c r="C53" s="30"/>
      <c r="D53" s="30"/>
      <c r="E53" s="30"/>
      <c r="F53" s="30"/>
      <c r="H53" s="47"/>
    </row>
    <row r="54" spans="1:8" ht="12.75">
      <c r="A54" s="6"/>
      <c r="B54" s="30"/>
      <c r="C54" s="30"/>
      <c r="D54" s="30"/>
      <c r="E54" s="30"/>
      <c r="F54" s="30"/>
      <c r="H54" s="47"/>
    </row>
    <row r="55" spans="1:8" ht="12.75">
      <c r="A55" s="5" t="s">
        <v>59</v>
      </c>
      <c r="B55" s="30"/>
      <c r="C55" s="30"/>
      <c r="D55" s="30"/>
      <c r="E55" s="30"/>
      <c r="F55" s="30"/>
      <c r="H55" s="47"/>
    </row>
    <row r="56" spans="1:8" ht="12.75">
      <c r="A56" s="5" t="s">
        <v>60</v>
      </c>
      <c r="B56" s="30"/>
      <c r="C56" s="30"/>
      <c r="D56" s="30"/>
      <c r="E56" s="30"/>
      <c r="F56" s="30"/>
      <c r="H56" s="47"/>
    </row>
    <row r="57" spans="1:8" ht="12.75">
      <c r="A57" s="5" t="s">
        <v>61</v>
      </c>
      <c r="B57" s="30"/>
      <c r="C57" s="30"/>
      <c r="D57" s="30"/>
      <c r="E57" s="30"/>
      <c r="F57" s="30"/>
      <c r="H57" s="47"/>
    </row>
    <row r="58" spans="1:8" ht="12.75">
      <c r="A58" s="5"/>
      <c r="B58" s="30"/>
      <c r="C58" s="30"/>
      <c r="D58" s="30"/>
      <c r="E58" s="30"/>
      <c r="F58" s="30"/>
      <c r="G58" s="37"/>
      <c r="H58" s="47"/>
    </row>
    <row r="59" spans="1:8" ht="12.75">
      <c r="A59" s="6"/>
      <c r="B59" s="30"/>
      <c r="C59" s="30"/>
      <c r="D59" s="30"/>
      <c r="E59" s="30"/>
      <c r="F59" s="30"/>
      <c r="H59" s="47"/>
    </row>
    <row r="60" spans="1:8" ht="15" customHeight="1">
      <c r="A60" s="5"/>
      <c r="B60" s="30"/>
      <c r="C60" s="30"/>
      <c r="D60" s="30"/>
      <c r="E60" s="30"/>
      <c r="F60" s="30"/>
      <c r="H60" s="47"/>
    </row>
    <row r="61" spans="1:8" ht="15" customHeight="1">
      <c r="A61" s="5"/>
      <c r="B61" s="30"/>
      <c r="C61" s="30"/>
      <c r="D61" s="30"/>
      <c r="E61" s="30"/>
      <c r="F61" s="30"/>
      <c r="H61" s="30"/>
    </row>
    <row r="62" spans="1:8" ht="12.75">
      <c r="A62" s="5"/>
      <c r="B62" s="30"/>
      <c r="C62" s="30"/>
      <c r="D62" s="30"/>
      <c r="E62" s="30"/>
      <c r="F62" s="30"/>
      <c r="H62" s="47"/>
    </row>
    <row r="63" spans="1:8" ht="12.75">
      <c r="A63" s="5"/>
      <c r="B63" s="30"/>
      <c r="C63" s="30"/>
      <c r="D63" s="30"/>
      <c r="E63" s="30"/>
      <c r="F63" s="30"/>
      <c r="H63" s="47"/>
    </row>
    <row r="64" spans="1:8" ht="12.75" customHeight="1">
      <c r="A64" s="6"/>
      <c r="B64" s="30"/>
      <c r="C64" s="30"/>
      <c r="D64" s="30"/>
      <c r="E64" s="30"/>
      <c r="F64" s="30"/>
      <c r="H64" s="47"/>
    </row>
    <row r="65" spans="1:8" ht="12.75">
      <c r="A65" s="6"/>
      <c r="B65" s="30"/>
      <c r="C65" s="30"/>
      <c r="D65" s="30"/>
      <c r="E65" s="30"/>
      <c r="F65" s="30"/>
      <c r="H65" s="30"/>
    </row>
    <row r="66" spans="1:8" ht="12.75">
      <c r="A66" s="6"/>
      <c r="B66" s="30"/>
      <c r="C66" s="30"/>
      <c r="D66" s="30"/>
      <c r="E66" s="30"/>
      <c r="F66" s="30"/>
      <c r="H66" s="30"/>
    </row>
    <row r="67" spans="1:8" ht="12.75">
      <c r="A67" s="6"/>
      <c r="B67" s="30"/>
      <c r="C67" s="30"/>
      <c r="D67" s="30"/>
      <c r="E67" s="30"/>
      <c r="F67" s="30"/>
      <c r="H67" s="30"/>
    </row>
    <row r="68" spans="1:8" ht="12.75" customHeight="1">
      <c r="A68" s="6"/>
      <c r="B68" s="30"/>
      <c r="C68" s="30"/>
      <c r="D68" s="30"/>
      <c r="E68" s="30"/>
      <c r="F68" s="30"/>
      <c r="H68" s="47"/>
    </row>
    <row r="69" spans="1:8" ht="15" customHeight="1">
      <c r="A69" s="6"/>
      <c r="H69" s="37"/>
    </row>
    <row r="70" spans="1:8" ht="12.75">
      <c r="A70" s="5"/>
      <c r="H70" s="5"/>
    </row>
    <row r="71" spans="1:8" ht="12.75">
      <c r="A71" s="32"/>
      <c r="H71" s="48"/>
    </row>
    <row r="72" ht="12.75">
      <c r="H72" s="49"/>
    </row>
    <row r="73" ht="12.75">
      <c r="G73" s="50"/>
    </row>
  </sheetData>
  <sheetProtection/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20">
      <selection activeCell="A56" sqref="A56"/>
    </sheetView>
  </sheetViews>
  <sheetFormatPr defaultColWidth="9.140625" defaultRowHeight="12.75"/>
  <cols>
    <col min="1" max="1" width="56.140625" style="2" customWidth="1"/>
    <col min="2" max="2" width="13.28125" style="21" customWidth="1"/>
    <col min="3" max="3" width="6.28125" style="21" customWidth="1"/>
    <col min="4" max="4" width="14.00390625" style="2" customWidth="1"/>
    <col min="5" max="5" width="8.8515625" style="2" customWidth="1"/>
  </cols>
  <sheetData>
    <row r="1" ht="15.75">
      <c r="A1" s="1" t="s">
        <v>0</v>
      </c>
    </row>
    <row r="2" ht="12.75">
      <c r="A2" s="2" t="s">
        <v>1</v>
      </c>
    </row>
    <row r="3" spans="1:4" ht="12.75">
      <c r="A3" s="3" t="s">
        <v>62</v>
      </c>
      <c r="B3" s="38"/>
      <c r="C3" s="38"/>
      <c r="D3" s="3"/>
    </row>
    <row r="4" spans="1:4" ht="6.75" customHeight="1">
      <c r="A4" s="5"/>
      <c r="D4" s="5"/>
    </row>
    <row r="5" spans="1:4" ht="12.75">
      <c r="A5" s="6" t="s">
        <v>63</v>
      </c>
      <c r="D5" s="5"/>
    </row>
    <row r="6" spans="1:15" ht="15.75" customHeight="1">
      <c r="A6" s="22"/>
      <c r="B6" s="22" t="s">
        <v>64</v>
      </c>
      <c r="C6" s="22"/>
      <c r="D6" s="22" t="s">
        <v>64</v>
      </c>
      <c r="E6" s="39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22"/>
      <c r="B7" s="22" t="s">
        <v>28</v>
      </c>
      <c r="C7" s="22"/>
      <c r="D7" s="22" t="s">
        <v>28</v>
      </c>
      <c r="E7" s="39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22"/>
      <c r="B8" s="22" t="s">
        <v>29</v>
      </c>
      <c r="C8" s="22"/>
      <c r="D8" s="22" t="s">
        <v>55</v>
      </c>
      <c r="E8" s="39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3"/>
      <c r="B9" s="24" t="s">
        <v>30</v>
      </c>
      <c r="C9" s="24"/>
      <c r="D9" s="25" t="s">
        <v>30</v>
      </c>
      <c r="E9" s="40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26"/>
      <c r="B10" s="27"/>
      <c r="C10" s="27"/>
      <c r="D10" s="27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6" t="s">
        <v>65</v>
      </c>
      <c r="B11" s="27"/>
      <c r="C11" s="27"/>
      <c r="D11" s="27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8" t="s">
        <v>66</v>
      </c>
      <c r="B12" s="29">
        <v>13985</v>
      </c>
      <c r="C12" s="29"/>
      <c r="D12" s="29">
        <v>12101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8" t="s">
        <v>67</v>
      </c>
      <c r="B13" s="29"/>
      <c r="C13" s="29"/>
      <c r="D13" s="2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8" t="s">
        <v>68</v>
      </c>
      <c r="B14" s="51">
        <v>2684</v>
      </c>
      <c r="C14" s="29"/>
      <c r="D14" s="51">
        <v>2687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8" t="s">
        <v>69</v>
      </c>
      <c r="B15" s="52">
        <v>264</v>
      </c>
      <c r="C15" s="29"/>
      <c r="D15" s="52">
        <v>645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8" t="s">
        <v>70</v>
      </c>
      <c r="B16" s="52">
        <v>-384</v>
      </c>
      <c r="C16" s="29"/>
      <c r="D16" s="52">
        <v>-294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71</v>
      </c>
      <c r="B17" s="53" t="s">
        <v>20</v>
      </c>
      <c r="C17" s="29"/>
      <c r="D17" s="54">
        <v>-194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72</v>
      </c>
      <c r="B18" s="55">
        <f>SUM(B12:B17)</f>
        <v>16549</v>
      </c>
      <c r="C18" s="41"/>
      <c r="D18" s="55">
        <f>SUM(D12:D17)</f>
        <v>14945</v>
      </c>
    </row>
    <row r="19" spans="2:4" ht="10.5" customHeight="1">
      <c r="B19" s="55"/>
      <c r="C19" s="41"/>
      <c r="D19" s="55"/>
    </row>
    <row r="20" spans="1:4" ht="12.75">
      <c r="A20" s="2" t="s">
        <v>73</v>
      </c>
      <c r="B20" s="52">
        <v>9047</v>
      </c>
      <c r="C20" s="29"/>
      <c r="D20" s="52">
        <v>-4866</v>
      </c>
    </row>
    <row r="21" spans="1:4" ht="12.75">
      <c r="A21" s="2" t="s">
        <v>74</v>
      </c>
      <c r="B21" s="52">
        <v>-8904</v>
      </c>
      <c r="C21" s="29"/>
      <c r="D21" s="52">
        <v>-2276</v>
      </c>
    </row>
    <row r="22" spans="1:4" ht="12.75">
      <c r="A22" s="2" t="s">
        <v>75</v>
      </c>
      <c r="B22" s="52">
        <v>5094</v>
      </c>
      <c r="C22" s="29"/>
      <c r="D22" s="52">
        <v>-459</v>
      </c>
    </row>
    <row r="23" spans="1:4" ht="12.75">
      <c r="A23" s="2" t="s">
        <v>76</v>
      </c>
      <c r="B23" s="54">
        <v>-3493</v>
      </c>
      <c r="C23" s="29"/>
      <c r="D23" s="54">
        <v>-1754</v>
      </c>
    </row>
    <row r="24" spans="2:4" ht="9.75" customHeight="1">
      <c r="B24" s="29"/>
      <c r="C24" s="29"/>
      <c r="D24" s="29"/>
    </row>
    <row r="25" spans="1:4" ht="12.75">
      <c r="A25" s="2" t="s">
        <v>77</v>
      </c>
      <c r="B25" s="29">
        <f>SUM(B18:B23)</f>
        <v>18293</v>
      </c>
      <c r="C25" s="29"/>
      <c r="D25" s="29">
        <f>SUM(D18:D23)</f>
        <v>5590</v>
      </c>
    </row>
    <row r="26" spans="2:4" ht="10.5" customHeight="1">
      <c r="B26" s="29"/>
      <c r="C26" s="29"/>
      <c r="D26" s="29"/>
    </row>
    <row r="27" spans="1:4" ht="12.75">
      <c r="A27" s="32" t="s">
        <v>78</v>
      </c>
      <c r="B27" s="29"/>
      <c r="C27" s="29"/>
      <c r="D27" s="29"/>
    </row>
    <row r="28" spans="1:4" ht="12.75">
      <c r="A28" s="2" t="s">
        <v>79</v>
      </c>
      <c r="B28" s="51">
        <v>-4905</v>
      </c>
      <c r="C28" s="29"/>
      <c r="D28" s="51">
        <v>-17043</v>
      </c>
    </row>
    <row r="29" spans="1:4" ht="12.75">
      <c r="A29" s="2" t="s">
        <v>80</v>
      </c>
      <c r="B29" s="55">
        <v>1</v>
      </c>
      <c r="C29" s="29"/>
      <c r="D29" s="55">
        <v>249</v>
      </c>
    </row>
    <row r="30" spans="1:4" ht="12.75">
      <c r="A30" s="2" t="s">
        <v>81</v>
      </c>
      <c r="B30" s="54">
        <v>384</v>
      </c>
      <c r="C30" s="29"/>
      <c r="D30" s="54">
        <v>294</v>
      </c>
    </row>
    <row r="31" spans="2:4" ht="9.75" customHeight="1">
      <c r="B31" s="29"/>
      <c r="C31" s="29"/>
      <c r="D31" s="29"/>
    </row>
    <row r="32" spans="1:4" ht="12.75">
      <c r="A32" s="2" t="s">
        <v>82</v>
      </c>
      <c r="B32" s="29">
        <f>SUM(B28:B30)</f>
        <v>-4520</v>
      </c>
      <c r="C32" s="29"/>
      <c r="D32" s="29">
        <f>SUM(D28:D30)</f>
        <v>-16500</v>
      </c>
    </row>
    <row r="33" spans="2:4" ht="12.75">
      <c r="B33" s="29"/>
      <c r="C33" s="29"/>
      <c r="D33" s="29"/>
    </row>
    <row r="34" spans="1:4" ht="12.75">
      <c r="A34" s="32" t="s">
        <v>83</v>
      </c>
      <c r="B34" s="29"/>
      <c r="C34" s="29"/>
      <c r="D34" s="29"/>
    </row>
    <row r="35" spans="1:4" ht="12.75">
      <c r="A35" s="2" t="s">
        <v>84</v>
      </c>
      <c r="B35" s="51">
        <v>-264</v>
      </c>
      <c r="C35" s="29"/>
      <c r="D35" s="51">
        <v>-645</v>
      </c>
    </row>
    <row r="36" spans="1:4" ht="12.75">
      <c r="A36" s="2" t="s">
        <v>85</v>
      </c>
      <c r="B36" s="55">
        <v>-10846</v>
      </c>
      <c r="C36" s="29"/>
      <c r="D36" s="55">
        <v>9901</v>
      </c>
    </row>
    <row r="37" spans="1:5" ht="12.75">
      <c r="A37" s="2" t="s">
        <v>86</v>
      </c>
      <c r="B37" s="52">
        <v>-23</v>
      </c>
      <c r="C37" s="29"/>
      <c r="D37" s="52">
        <v>-21</v>
      </c>
      <c r="E37" s="5"/>
    </row>
    <row r="38" spans="1:5" ht="12.75">
      <c r="A38" s="2" t="s">
        <v>87</v>
      </c>
      <c r="B38" s="56">
        <v>998</v>
      </c>
      <c r="C38" s="29"/>
      <c r="D38" s="54">
        <v>-167</v>
      </c>
      <c r="E38" s="5"/>
    </row>
    <row r="39" spans="1:5" ht="9" customHeight="1">
      <c r="A39" s="32"/>
      <c r="B39" s="29"/>
      <c r="C39" s="29"/>
      <c r="D39" s="57"/>
      <c r="E39" s="5"/>
    </row>
    <row r="40" spans="1:5" ht="12.75">
      <c r="A40" s="2" t="s">
        <v>88</v>
      </c>
      <c r="B40" s="29">
        <f>SUM(B35:B38)</f>
        <v>-10135</v>
      </c>
      <c r="C40" s="29"/>
      <c r="D40" s="57">
        <f>SUM(D35:D38)</f>
        <v>9068</v>
      </c>
      <c r="E40" s="5"/>
    </row>
    <row r="41" spans="1:5" ht="12.75">
      <c r="A41" s="32"/>
      <c r="B41" s="31"/>
      <c r="C41" s="29"/>
      <c r="D41" s="58"/>
      <c r="E41" s="5"/>
    </row>
    <row r="42" spans="1:5" ht="15" customHeight="1">
      <c r="A42" s="2" t="s">
        <v>89</v>
      </c>
      <c r="B42" s="29">
        <f>B40+B32+B25</f>
        <v>3638</v>
      </c>
      <c r="C42" s="29"/>
      <c r="D42" s="57">
        <f>D40+D32+D25</f>
        <v>-1842</v>
      </c>
      <c r="E42" s="5"/>
    </row>
    <row r="43" spans="2:5" ht="10.5" customHeight="1">
      <c r="B43" s="29"/>
      <c r="C43" s="29"/>
      <c r="D43" s="29"/>
      <c r="E43" s="5"/>
    </row>
    <row r="44" spans="1:5" ht="12.75">
      <c r="A44" s="2" t="s">
        <v>90</v>
      </c>
      <c r="B44" s="29">
        <v>51716</v>
      </c>
      <c r="C44" s="29"/>
      <c r="D44" s="57">
        <v>49694</v>
      </c>
      <c r="E44" s="5"/>
    </row>
    <row r="45" spans="2:5" ht="12.75">
      <c r="B45" s="29"/>
      <c r="C45" s="29"/>
      <c r="D45" s="57"/>
      <c r="E45" s="5"/>
    </row>
    <row r="46" spans="1:5" ht="12.75" customHeight="1">
      <c r="A46" s="2" t="s">
        <v>91</v>
      </c>
      <c r="B46" s="36">
        <f>B42+B44</f>
        <v>55354</v>
      </c>
      <c r="C46" s="29"/>
      <c r="D46" s="59">
        <f>D42+D44</f>
        <v>47852</v>
      </c>
      <c r="E46" s="5"/>
    </row>
    <row r="47" spans="1:5" ht="8.25" customHeight="1">
      <c r="A47" s="32"/>
      <c r="B47" s="29"/>
      <c r="C47" s="29"/>
      <c r="D47" s="29"/>
      <c r="E47" s="5"/>
    </row>
    <row r="48" spans="1:4" ht="6.75" customHeight="1">
      <c r="A48" s="32"/>
      <c r="B48" s="29"/>
      <c r="C48" s="29"/>
      <c r="D48" s="29"/>
    </row>
    <row r="49" spans="1:4" ht="12.75">
      <c r="A49" s="32" t="s">
        <v>92</v>
      </c>
      <c r="B49" s="29"/>
      <c r="C49" s="29"/>
      <c r="D49" s="29"/>
    </row>
    <row r="50" spans="1:4" ht="12.75" customHeight="1">
      <c r="A50" s="5" t="s">
        <v>93</v>
      </c>
      <c r="B50" s="29">
        <v>37118</v>
      </c>
      <c r="C50" s="29"/>
      <c r="D50" s="29">
        <v>32435</v>
      </c>
    </row>
    <row r="51" spans="1:4" ht="12.75" customHeight="1">
      <c r="A51" s="5" t="s">
        <v>94</v>
      </c>
      <c r="B51" s="29">
        <v>18236</v>
      </c>
      <c r="C51" s="29"/>
      <c r="D51" s="29">
        <v>15417</v>
      </c>
    </row>
    <row r="52" spans="2:4" ht="12.75">
      <c r="B52" s="29"/>
      <c r="C52" s="29"/>
      <c r="D52" s="57"/>
    </row>
    <row r="53" spans="2:4" ht="12.75">
      <c r="B53" s="36">
        <f>SUM(B50:B51)</f>
        <v>55354</v>
      </c>
      <c r="C53" s="33"/>
      <c r="D53" s="59">
        <f>SUM(D50:D51)</f>
        <v>47852</v>
      </c>
    </row>
    <row r="54" spans="3:4" ht="9.75" customHeight="1">
      <c r="C54" s="50"/>
      <c r="D54" s="5"/>
    </row>
    <row r="55" spans="3:4" ht="9.75" customHeight="1">
      <c r="C55" s="50"/>
      <c r="D55" s="5"/>
    </row>
    <row r="56" spans="3:4" ht="9.75" customHeight="1">
      <c r="C56" s="50"/>
      <c r="D56" s="5"/>
    </row>
    <row r="57" spans="3:4" ht="11.25" customHeight="1">
      <c r="C57" s="50"/>
      <c r="D57" s="5"/>
    </row>
    <row r="58" ht="12.75">
      <c r="A58" s="5" t="s">
        <v>95</v>
      </c>
    </row>
    <row r="59" ht="12.75">
      <c r="A59" s="5" t="s">
        <v>96</v>
      </c>
    </row>
    <row r="60" ht="12.75">
      <c r="A60" s="5" t="s">
        <v>97</v>
      </c>
    </row>
  </sheetData>
  <sheetProtection/>
  <printOptions/>
  <pageMargins left="0.5" right="0.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2" sqref="A52"/>
    </sheetView>
  </sheetViews>
  <sheetFormatPr defaultColWidth="9.140625" defaultRowHeight="12.75"/>
  <cols>
    <col min="1" max="1" width="59.00390625" style="2" customWidth="1"/>
    <col min="2" max="2" width="11.28125" style="21" customWidth="1"/>
    <col min="3" max="3" width="4.00390625" style="21" customWidth="1"/>
    <col min="4" max="4" width="10.7109375" style="2" customWidth="1"/>
    <col min="5" max="5" width="4.140625" style="2" customWidth="1"/>
  </cols>
  <sheetData>
    <row r="1" ht="15.75">
      <c r="A1" s="1" t="s">
        <v>0</v>
      </c>
    </row>
    <row r="2" ht="12.75">
      <c r="A2" s="2" t="s">
        <v>1</v>
      </c>
    </row>
    <row r="3" spans="1:5" ht="12.75">
      <c r="A3" s="3" t="s">
        <v>98</v>
      </c>
      <c r="B3" s="38"/>
      <c r="C3" s="38"/>
      <c r="D3" s="3"/>
      <c r="E3" s="3"/>
    </row>
    <row r="4" spans="1:4" ht="12.75">
      <c r="A4" s="5"/>
      <c r="D4" s="5"/>
    </row>
    <row r="5" spans="1:4" ht="12.75">
      <c r="A5" s="6" t="s">
        <v>99</v>
      </c>
      <c r="D5" s="5"/>
    </row>
    <row r="6" spans="1:14" ht="15.75" customHeight="1">
      <c r="A6" s="22"/>
      <c r="B6" s="22" t="s">
        <v>100</v>
      </c>
      <c r="C6" s="22"/>
      <c r="D6" s="22" t="s">
        <v>101</v>
      </c>
      <c r="E6" s="39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2"/>
      <c r="B7" s="22" t="s">
        <v>102</v>
      </c>
      <c r="C7" s="22"/>
      <c r="D7" s="22" t="s">
        <v>102</v>
      </c>
      <c r="E7" s="39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22"/>
      <c r="B8" s="22" t="s">
        <v>29</v>
      </c>
      <c r="C8" s="22"/>
      <c r="D8" s="22" t="s">
        <v>103</v>
      </c>
      <c r="E8" s="39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3"/>
      <c r="B9" s="24" t="s">
        <v>30</v>
      </c>
      <c r="C9" s="24"/>
      <c r="D9" s="25" t="s">
        <v>30</v>
      </c>
      <c r="E9" s="40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3"/>
      <c r="B10" s="24"/>
      <c r="C10" s="24"/>
      <c r="D10" s="25"/>
      <c r="E10" s="40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6" t="s">
        <v>104</v>
      </c>
      <c r="B11" s="27"/>
      <c r="C11" s="27"/>
      <c r="D11" s="27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6" t="s">
        <v>105</v>
      </c>
      <c r="B12" s="27"/>
      <c r="C12" s="27"/>
      <c r="D12" s="27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8" t="s">
        <v>106</v>
      </c>
      <c r="B13" s="29">
        <v>65713</v>
      </c>
      <c r="C13" s="29"/>
      <c r="D13" s="60">
        <v>63484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8" t="s">
        <v>107</v>
      </c>
      <c r="B14" s="29">
        <v>414</v>
      </c>
      <c r="C14" s="29"/>
      <c r="D14" s="61">
        <v>418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8" t="s">
        <v>108</v>
      </c>
      <c r="B15" s="29">
        <v>13</v>
      </c>
      <c r="C15" s="29"/>
      <c r="D15" s="57">
        <v>17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8" t="s">
        <v>109</v>
      </c>
      <c r="B16" s="62">
        <v>718</v>
      </c>
      <c r="C16" s="29"/>
      <c r="D16" s="58">
        <v>719</v>
      </c>
      <c r="F16" s="2"/>
      <c r="G16" s="2"/>
      <c r="H16" s="2"/>
      <c r="I16" s="2"/>
      <c r="J16" s="2"/>
      <c r="K16" s="2"/>
      <c r="L16" s="2"/>
      <c r="M16" s="2"/>
      <c r="N16" s="2"/>
    </row>
    <row r="17" spans="1:4" ht="12.75">
      <c r="A17" s="32" t="s">
        <v>110</v>
      </c>
      <c r="B17" s="33">
        <f>SUM(B13:B16)</f>
        <v>66858</v>
      </c>
      <c r="C17" s="41"/>
      <c r="D17" s="33">
        <f>SUM(D13:D16)</f>
        <v>64638</v>
      </c>
    </row>
    <row r="18" spans="1:4" ht="12.75">
      <c r="A18" s="34"/>
      <c r="B18" s="35"/>
      <c r="C18" s="35"/>
      <c r="D18" s="35"/>
    </row>
    <row r="19" spans="1:4" ht="12.75">
      <c r="A19" s="32" t="s">
        <v>111</v>
      </c>
      <c r="B19" s="29"/>
      <c r="C19" s="29"/>
      <c r="D19" s="60"/>
    </row>
    <row r="20" spans="1:4" ht="12.75">
      <c r="A20" s="2" t="s">
        <v>112</v>
      </c>
      <c r="B20" s="51">
        <v>38323</v>
      </c>
      <c r="C20" s="29"/>
      <c r="D20" s="51">
        <v>47370</v>
      </c>
    </row>
    <row r="21" spans="1:4" ht="12.75">
      <c r="A21" s="2" t="s">
        <v>113</v>
      </c>
      <c r="B21" s="52">
        <v>65328</v>
      </c>
      <c r="C21" s="29"/>
      <c r="D21" s="52">
        <v>60363</v>
      </c>
    </row>
    <row r="22" spans="1:4" ht="12.75">
      <c r="A22" s="2" t="s">
        <v>114</v>
      </c>
      <c r="B22" s="52">
        <v>4359</v>
      </c>
      <c r="C22" s="29"/>
      <c r="D22" s="52">
        <v>2137</v>
      </c>
    </row>
    <row r="23" spans="1:4" ht="12.75">
      <c r="A23" s="2" t="s">
        <v>115</v>
      </c>
      <c r="B23" s="55">
        <v>629</v>
      </c>
      <c r="C23" s="29"/>
      <c r="D23" s="52">
        <v>396</v>
      </c>
    </row>
    <row r="24" spans="1:4" ht="12.75">
      <c r="A24" s="2" t="s">
        <v>93</v>
      </c>
      <c r="B24" s="54">
        <v>55354</v>
      </c>
      <c r="C24" s="29"/>
      <c r="D24" s="54">
        <v>51716</v>
      </c>
    </row>
    <row r="25" spans="1:4" ht="12.75">
      <c r="A25" s="32" t="s">
        <v>116</v>
      </c>
      <c r="B25" s="29">
        <f>SUM(B20:B24)</f>
        <v>163993</v>
      </c>
      <c r="C25" s="29"/>
      <c r="D25" s="29">
        <f>SUM(D20:D24)</f>
        <v>161982</v>
      </c>
    </row>
    <row r="26" spans="2:4" ht="12.75">
      <c r="B26" s="29"/>
      <c r="C26" s="29"/>
      <c r="D26" s="29"/>
    </row>
    <row r="27" spans="1:4" ht="12.75">
      <c r="A27" s="32" t="s">
        <v>117</v>
      </c>
      <c r="B27" s="36">
        <f>B25+B17</f>
        <v>230851</v>
      </c>
      <c r="C27" s="29"/>
      <c r="D27" s="36">
        <f>D25+D17</f>
        <v>226620</v>
      </c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1:4" ht="12.75">
      <c r="A30" s="32" t="s">
        <v>118</v>
      </c>
      <c r="B30" s="29"/>
      <c r="C30" s="29"/>
      <c r="D30" s="29"/>
    </row>
    <row r="31" spans="1:4" ht="12.75">
      <c r="A31" s="2" t="s">
        <v>119</v>
      </c>
      <c r="B31" s="29">
        <v>66000</v>
      </c>
      <c r="C31" s="29"/>
      <c r="D31" s="29">
        <v>66000</v>
      </c>
    </row>
    <row r="32" spans="1:4" ht="12.75">
      <c r="A32" s="2" t="s">
        <v>120</v>
      </c>
      <c r="B32" s="31">
        <v>135539</v>
      </c>
      <c r="C32" s="29"/>
      <c r="D32" s="31">
        <v>125199</v>
      </c>
    </row>
    <row r="33" spans="1:4" ht="12.75">
      <c r="A33" s="32" t="s">
        <v>121</v>
      </c>
      <c r="B33" s="29">
        <f>SUM(B31:B32)</f>
        <v>201539</v>
      </c>
      <c r="C33" s="29"/>
      <c r="D33" s="29">
        <f>SUM(D31:D32)</f>
        <v>191199</v>
      </c>
    </row>
    <row r="34" spans="2:4" ht="12.75">
      <c r="B34" s="29"/>
      <c r="C34" s="29"/>
      <c r="D34" s="57"/>
    </row>
    <row r="35" spans="1:4" ht="12.75">
      <c r="A35" s="32" t="s">
        <v>122</v>
      </c>
      <c r="B35" s="29"/>
      <c r="C35" s="29"/>
      <c r="D35" s="57"/>
    </row>
    <row r="36" spans="1:4" ht="12.75">
      <c r="A36" s="2" t="s">
        <v>123</v>
      </c>
      <c r="B36" s="51">
        <v>109</v>
      </c>
      <c r="C36" s="29"/>
      <c r="D36" s="63">
        <v>109</v>
      </c>
    </row>
    <row r="37" spans="1:4" ht="12.75">
      <c r="A37" s="2" t="s">
        <v>124</v>
      </c>
      <c r="B37" s="52">
        <v>1482</v>
      </c>
      <c r="C37" s="29"/>
      <c r="D37" s="64">
        <v>1482</v>
      </c>
    </row>
    <row r="38" spans="1:4" ht="12.75">
      <c r="A38" s="32" t="s">
        <v>125</v>
      </c>
      <c r="B38" s="65">
        <f>SUM(B36:B37)</f>
        <v>1591</v>
      </c>
      <c r="C38" s="29"/>
      <c r="D38" s="66">
        <f>SUM(D36:D37)</f>
        <v>1591</v>
      </c>
    </row>
    <row r="39" spans="2:4" ht="12.75">
      <c r="B39" s="52"/>
      <c r="C39" s="29"/>
      <c r="D39" s="64"/>
    </row>
    <row r="40" spans="1:4" ht="12.75">
      <c r="A40" s="32" t="s">
        <v>126</v>
      </c>
      <c r="B40" s="52"/>
      <c r="C40" s="29"/>
      <c r="D40" s="64"/>
    </row>
    <row r="41" spans="1:4" ht="15" customHeight="1">
      <c r="A41" s="2" t="s">
        <v>127</v>
      </c>
      <c r="B41" s="52">
        <v>9996</v>
      </c>
      <c r="C41" s="29"/>
      <c r="D41" s="64">
        <v>7842</v>
      </c>
    </row>
    <row r="42" spans="1:4" ht="15" customHeight="1">
      <c r="A42" s="2" t="s">
        <v>128</v>
      </c>
      <c r="B42" s="52">
        <v>5105</v>
      </c>
      <c r="C42" s="29"/>
      <c r="D42" s="52">
        <v>3882</v>
      </c>
    </row>
    <row r="43" spans="1:4" ht="12.75">
      <c r="A43" s="2" t="s">
        <v>123</v>
      </c>
      <c r="B43" s="52">
        <v>12235</v>
      </c>
      <c r="C43" s="29"/>
      <c r="D43" s="64">
        <v>22106</v>
      </c>
    </row>
    <row r="44" spans="1:4" ht="12.75">
      <c r="A44" s="2" t="s">
        <v>129</v>
      </c>
      <c r="B44" s="55">
        <v>385</v>
      </c>
      <c r="C44" s="29"/>
      <c r="D44" s="67" t="s">
        <v>20</v>
      </c>
    </row>
    <row r="45" spans="1:4" ht="12.75" customHeight="1">
      <c r="A45" s="32" t="s">
        <v>130</v>
      </c>
      <c r="B45" s="65">
        <f>SUM(B41:B44)</f>
        <v>27721</v>
      </c>
      <c r="C45" s="29"/>
      <c r="D45" s="66">
        <f>SUM(D41:D44)</f>
        <v>33830</v>
      </c>
    </row>
    <row r="46" spans="1:4" ht="12.75">
      <c r="A46" s="32"/>
      <c r="B46" s="29"/>
      <c r="C46" s="29"/>
      <c r="D46" s="29"/>
    </row>
    <row r="47" spans="1:4" ht="12.75">
      <c r="A47" s="32" t="s">
        <v>131</v>
      </c>
      <c r="B47" s="29">
        <f>B45+B38</f>
        <v>29312</v>
      </c>
      <c r="C47" s="29"/>
      <c r="D47" s="29">
        <f>D45+D38</f>
        <v>35421</v>
      </c>
    </row>
    <row r="48" spans="1:4" ht="12.75">
      <c r="A48" s="32"/>
      <c r="B48" s="29"/>
      <c r="C48" s="29"/>
      <c r="D48" s="29"/>
    </row>
    <row r="49" spans="1:4" ht="12.75" customHeight="1">
      <c r="A49" s="32" t="s">
        <v>132</v>
      </c>
      <c r="B49" s="36">
        <f>B47+B33</f>
        <v>230851</v>
      </c>
      <c r="C49" s="29"/>
      <c r="D49" s="59">
        <f>D33+D47</f>
        <v>226620</v>
      </c>
    </row>
    <row r="50" spans="1:4" ht="15" customHeight="1">
      <c r="A50" s="32"/>
      <c r="D50" s="37"/>
    </row>
    <row r="51" spans="1:4" ht="15" customHeight="1">
      <c r="A51" s="32"/>
      <c r="D51" s="37"/>
    </row>
    <row r="52" ht="12.75">
      <c r="A52" s="5" t="s">
        <v>133</v>
      </c>
    </row>
    <row r="53" ht="12.75">
      <c r="A53" s="5" t="s">
        <v>134</v>
      </c>
    </row>
    <row r="54" ht="12.75">
      <c r="A54" s="5" t="s">
        <v>135</v>
      </c>
    </row>
  </sheetData>
  <sheetProtection/>
  <printOptions/>
  <pageMargins left="0.5" right="0.5" top="0.7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Choong</cp:lastModifiedBy>
  <dcterms:modified xsi:type="dcterms:W3CDTF">2014-08-27T03:51:41Z</dcterms:modified>
  <cp:category/>
  <cp:version/>
  <cp:contentType/>
  <cp:contentStatus/>
</cp:coreProperties>
</file>